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1"/>
  </bookViews>
  <sheets>
    <sheet name="Русск.яз.2014" sheetId="1" r:id="rId1"/>
    <sheet name="Матем.2014" sheetId="2" r:id="rId2"/>
    <sheet name="Рус.яз-2013" sheetId="3" r:id="rId3"/>
    <sheet name="Матем.-2013" sheetId="4" r:id="rId4"/>
    <sheet name="Рус.яз.-2012" sheetId="5" r:id="rId5"/>
    <sheet name="Матем.-2012" sheetId="6" r:id="rId6"/>
    <sheet name="2010-2011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<sst xmlns="http://schemas.openxmlformats.org/spreadsheetml/2006/main" count="1793" uniqueCount="562">
  <si>
    <t xml:space="preserve">Результаты работы по математике в 4-ых  классах </t>
  </si>
  <si>
    <t>Класс</t>
  </si>
  <si>
    <t>Учитель</t>
  </si>
  <si>
    <t>В классе</t>
  </si>
  <si>
    <t>Писали</t>
  </si>
  <si>
    <t>Выполнили</t>
  </si>
  <si>
    <t>Ср.</t>
  </si>
  <si>
    <t>( ФИО)</t>
  </si>
  <si>
    <t>балл</t>
  </si>
  <si>
    <t xml:space="preserve"> Чел.</t>
  </si>
  <si>
    <t>Чел.</t>
  </si>
  <si>
    <t>%</t>
  </si>
  <si>
    <t>на</t>
  </si>
  <si>
    <t>Выполнили 15-е задание</t>
  </si>
  <si>
    <t>Выполнили верно задания</t>
  </si>
  <si>
    <t xml:space="preserve">Результаты работы по русскому языку в 4-ых  классах </t>
  </si>
  <si>
    <t>Выполнили верно задания ( кол-во учащихся)</t>
  </si>
  <si>
    <t>&lt; 8 баллов</t>
  </si>
  <si>
    <t>8-10 бал.</t>
  </si>
  <si>
    <t>11- 13б</t>
  </si>
  <si>
    <t>8- 10 баллов</t>
  </si>
  <si>
    <t>11- 13 б.</t>
  </si>
  <si>
    <t>14 -19 б</t>
  </si>
  <si>
    <t>ОУ (без букв МБОУ и МАОУ0</t>
  </si>
  <si>
    <t>оценка</t>
  </si>
  <si>
    <t>Авсюнинская СОШ</t>
  </si>
  <si>
    <t>4а</t>
  </si>
  <si>
    <t>4б</t>
  </si>
  <si>
    <t>Винокурова С.А.</t>
  </si>
  <si>
    <t>Арнаутова И.В.</t>
  </si>
  <si>
    <t>Ср.Балл</t>
  </si>
  <si>
    <t xml:space="preserve"> </t>
  </si>
  <si>
    <t>Губинская СОШ</t>
  </si>
  <si>
    <t>Афонина Л.Л.</t>
  </si>
  <si>
    <t>Губинская</t>
  </si>
  <si>
    <t>Куровская СОШ № 6</t>
  </si>
  <si>
    <t>4 А</t>
  </si>
  <si>
    <t>Базарова В.И.</t>
  </si>
  <si>
    <t>4 Б</t>
  </si>
  <si>
    <t xml:space="preserve">Зубарева Т.В. </t>
  </si>
  <si>
    <t>4 В</t>
  </si>
  <si>
    <t>Кротова О.Н.</t>
  </si>
  <si>
    <t>Зубарева Т.В.</t>
  </si>
  <si>
    <t>Малодубенская СОШ</t>
  </si>
  <si>
    <t>Христовая Т.Е.</t>
  </si>
  <si>
    <t>Мисцевская ООШ №1</t>
  </si>
  <si>
    <t>Худкина Н.М.</t>
  </si>
  <si>
    <t>Мисцевская ООШ№2 (Петрушинский филиал)</t>
  </si>
  <si>
    <t>Пыжова З.И.</t>
  </si>
  <si>
    <t>Савостьяновский филиал Кабановская СОШ</t>
  </si>
  <si>
    <t>Зотова В.А.</t>
  </si>
  <si>
    <t>Савостьяновский филиал кабановская СОш</t>
  </si>
  <si>
    <t>Соболевская СОШ</t>
  </si>
  <si>
    <t>Белова Т.Н.</t>
  </si>
  <si>
    <t xml:space="preserve"> 3.3</t>
  </si>
  <si>
    <t>Белова В.Н.</t>
  </si>
  <si>
    <t>Заволенская ООШ</t>
  </si>
  <si>
    <t xml:space="preserve">Заволенская ООШ </t>
  </si>
  <si>
    <t>Заволенская ООШ  4</t>
  </si>
  <si>
    <t>Белова В.Н.5</t>
  </si>
  <si>
    <t>Заволенская ООШ    4</t>
  </si>
  <si>
    <t>Новинская СОШ</t>
  </si>
  <si>
    <t>Фокина В.И.</t>
  </si>
  <si>
    <t>Войново-Горская ООШ</t>
  </si>
  <si>
    <t>Гвоздева Г. В.</t>
  </si>
  <si>
    <t>Горская ООШ</t>
  </si>
  <si>
    <t>Каширина А.К.</t>
  </si>
  <si>
    <t>Анциферовская ООШ</t>
  </si>
  <si>
    <t>Балаева М.Н.</t>
  </si>
  <si>
    <t>Юркинская ООШ</t>
  </si>
  <si>
    <t>Ионова Е.Н.</t>
  </si>
  <si>
    <t>Щетиновская СОШ</t>
  </si>
  <si>
    <t>Андреева Д.А.</t>
  </si>
  <si>
    <t>Абрамовская ООШ</t>
  </si>
  <si>
    <t>Янович Н.Н,</t>
  </si>
  <si>
    <t>Янович Н.Н.</t>
  </si>
  <si>
    <t>Верейская СОШ</t>
  </si>
  <si>
    <t>Аксенова Е.А.</t>
  </si>
  <si>
    <t>Давыдовская гимназия</t>
  </si>
  <si>
    <t>Дроздова Т.М.</t>
  </si>
  <si>
    <t>Терентьева О.А.</t>
  </si>
  <si>
    <t>Пшеницына О.А.</t>
  </si>
  <si>
    <t>Давыдовский
лицей</t>
  </si>
  <si>
    <t xml:space="preserve">4а
</t>
  </si>
  <si>
    <t xml:space="preserve">4а </t>
  </si>
  <si>
    <t>Дрезненская СОШ №1.</t>
  </si>
  <si>
    <t>4 а</t>
  </si>
  <si>
    <t>Соколова ИВ</t>
  </si>
  <si>
    <t>4.0</t>
  </si>
  <si>
    <t>4 б</t>
  </si>
  <si>
    <t>Баринова ГЕ</t>
  </si>
  <si>
    <t>4 в</t>
  </si>
  <si>
    <t>Локтионова СП</t>
  </si>
  <si>
    <t>Дрезненская гимназия</t>
  </si>
  <si>
    <t>Кувшинова О.В.</t>
  </si>
  <si>
    <t>Грачёва И.Н.</t>
  </si>
  <si>
    <t>Запутновская СОШ</t>
  </si>
  <si>
    <t>Шмелёва Т.К.</t>
  </si>
  <si>
    <t>Заполицкий филиал</t>
  </si>
  <si>
    <t>Нарбекова И.С.</t>
  </si>
  <si>
    <t>Ильинская СОШ</t>
  </si>
  <si>
    <t>Жушева Л.А.</t>
  </si>
  <si>
    <t>Кабановская СОШ</t>
  </si>
  <si>
    <t>Рыжова Нана Алексеевна</t>
  </si>
  <si>
    <t>Гусева Г.В.</t>
  </si>
  <si>
    <t>Сарыгина Е.Н.</t>
  </si>
  <si>
    <t xml:space="preserve">4б </t>
  </si>
  <si>
    <t>Куровская1</t>
  </si>
  <si>
    <t>Горбатова Т.К.</t>
  </si>
  <si>
    <t>Букова Е.И.</t>
  </si>
  <si>
    <t>Куровская 1</t>
  </si>
  <si>
    <t>33.33</t>
  </si>
  <si>
    <t>Куровская гимназия</t>
  </si>
  <si>
    <t>Иванова А.Ф.</t>
  </si>
  <si>
    <t>Куровская СОШ №2</t>
  </si>
  <si>
    <t>Зверева Г.М.</t>
  </si>
  <si>
    <t>Брагина И.А.</t>
  </si>
  <si>
    <t>Брагина О.В.</t>
  </si>
  <si>
    <t>Ликино-Дулёвская ООШ №4</t>
  </si>
  <si>
    <t>Дрюнина В.В.</t>
  </si>
  <si>
    <t>Анискина Г.А.</t>
  </si>
  <si>
    <t>Л-Л ООШ №2</t>
  </si>
  <si>
    <t>Клепнева О.А.</t>
  </si>
  <si>
    <t>Зинина Е.А.</t>
  </si>
  <si>
    <t>Демиховский лицей</t>
  </si>
  <si>
    <t>Сеньгова Татьяна Владимировна</t>
  </si>
  <si>
    <t>Спирикова Валерия Николаевна</t>
  </si>
  <si>
    <t>4в</t>
  </si>
  <si>
    <t>Сиротинкина Ольга Николаевна</t>
  </si>
  <si>
    <t>Озерецкая СОШ</t>
  </si>
  <si>
    <t>Цыганкова Э.Ю.</t>
  </si>
  <si>
    <t>18.75</t>
  </si>
  <si>
    <t>Начальная школа-детский сад №1</t>
  </si>
  <si>
    <t>Галкина Татьяна Васильевна</t>
  </si>
  <si>
    <t>Ново-Снопковская ООШ</t>
  </si>
  <si>
    <t>Шарова Н.А.</t>
  </si>
  <si>
    <t>Ликино-Дулевская ООШ  № 3</t>
  </si>
  <si>
    <t>Молотова О.А.</t>
  </si>
  <si>
    <t>Негазова А.А.</t>
  </si>
  <si>
    <t>4-а</t>
  </si>
  <si>
    <t>Буянова О.А.</t>
  </si>
  <si>
    <t>4-б</t>
  </si>
  <si>
    <t>ТрошинаТ.И.</t>
  </si>
  <si>
    <t>4-в</t>
  </si>
  <si>
    <t>Карасёва О.А.</t>
  </si>
  <si>
    <t>4А</t>
  </si>
  <si>
    <t>Шаркова Л.В.</t>
  </si>
  <si>
    <t>4Б</t>
  </si>
  <si>
    <t>Калинина Т.В.</t>
  </si>
  <si>
    <t>4В</t>
  </si>
  <si>
    <t>Рахманова Л.А.</t>
  </si>
  <si>
    <t>4Г</t>
  </si>
  <si>
    <t>Зубко Л.И.</t>
  </si>
  <si>
    <t>Ликино-Дулевский лицей</t>
  </si>
  <si>
    <t>Анализ работы по русскому языку в 4-ых классах. 2012-2013 у.г.</t>
  </si>
  <si>
    <t>Анализ работы по математике в 4-ых классах. 2012-2013 у.г.</t>
  </si>
  <si>
    <t>ИТОГО</t>
  </si>
  <si>
    <t>ПРОЦЕНТ  ВЫПОЛНЕНИЯ</t>
  </si>
  <si>
    <t>Л-Дулевская СОШ №5.</t>
  </si>
  <si>
    <t xml:space="preserve">ПРОЦЕНТ ВЫПОЛНЕНИЯ </t>
  </si>
  <si>
    <t>Ср.балл</t>
  </si>
  <si>
    <t>кол-во писавших</t>
  </si>
  <si>
    <t>4 г</t>
  </si>
  <si>
    <t>Петрушинский ф-л</t>
  </si>
  <si>
    <t>В-Горская ООШ</t>
  </si>
  <si>
    <t>Куровская  № 6</t>
  </si>
  <si>
    <t xml:space="preserve">Малодубенская </t>
  </si>
  <si>
    <t xml:space="preserve">Авсюнинская </t>
  </si>
  <si>
    <t>Мисцевская  №1</t>
  </si>
  <si>
    <t>Давыд.
 лицей</t>
  </si>
  <si>
    <t>Давыд. гимназия</t>
  </si>
  <si>
    <t>Л-Д ООШ №4</t>
  </si>
  <si>
    <t>Л-Д ООШ №2</t>
  </si>
  <si>
    <t>Н-Снопковская ООШ</t>
  </si>
  <si>
    <t>Л-Д ООШ  № 3</t>
  </si>
  <si>
    <t>Л-Д ООШ  № 5</t>
  </si>
  <si>
    <t>Л-Д лицей</t>
  </si>
  <si>
    <t>Сеньгова Т.В.</t>
  </si>
  <si>
    <t>Спирикова В.Н.</t>
  </si>
  <si>
    <t>Сиротинкина О.Н.</t>
  </si>
  <si>
    <t>Галкина Т.В.</t>
  </si>
  <si>
    <t>Успеваемость</t>
  </si>
  <si>
    <t>Кач-во</t>
  </si>
  <si>
    <t>Давыдовский лицей</t>
  </si>
  <si>
    <t>Сафарова</t>
  </si>
  <si>
    <t>"2"</t>
  </si>
  <si>
    <t>"3"</t>
  </si>
  <si>
    <t>"4"</t>
  </si>
  <si>
    <t>"5"</t>
  </si>
  <si>
    <t>Рейтинг</t>
  </si>
  <si>
    <t>рейтинг</t>
  </si>
  <si>
    <t>14-19баллов</t>
  </si>
  <si>
    <t>успев.</t>
  </si>
  <si>
    <t>качество</t>
  </si>
  <si>
    <t xml:space="preserve">Савост. ф-л </t>
  </si>
  <si>
    <t>Нач. шк.-д/ сад №1</t>
  </si>
  <si>
    <t>Давыд. лицей</t>
  </si>
  <si>
    <t>Сафарова ТА</t>
  </si>
  <si>
    <t>Петрушинский ф</t>
  </si>
  <si>
    <t>Савостьяновский ф</t>
  </si>
  <si>
    <t xml:space="preserve">Анциферовская </t>
  </si>
  <si>
    <t>Давыдов.гимназия</t>
  </si>
  <si>
    <t>Дрезненская  №1.</t>
  </si>
  <si>
    <t>Дрезн. гимназия</t>
  </si>
  <si>
    <t>Заполицкий ф-л</t>
  </si>
  <si>
    <t>Куров. гимназия</t>
  </si>
  <si>
    <t>Куровская  №2</t>
  </si>
  <si>
    <t>Л-Дулёвская  №4</t>
  </si>
  <si>
    <t>Демих. лицей</t>
  </si>
  <si>
    <t>Нач. школа-д/с №1</t>
  </si>
  <si>
    <t xml:space="preserve">Н-Снопковская </t>
  </si>
  <si>
    <t>Л-Дулевская  № 3</t>
  </si>
  <si>
    <t>Л-Дулевская   № 3</t>
  </si>
  <si>
    <t>Л-Дулевская  № 5</t>
  </si>
  <si>
    <t>Л-Дулевская № 5</t>
  </si>
  <si>
    <t>Л-Дулевский лицей</t>
  </si>
  <si>
    <t>Результаты работы по математике в 4-ых  классах . 2011-2012 у.г.</t>
  </si>
  <si>
    <t>МОУ</t>
  </si>
  <si>
    <t>на "2"</t>
  </si>
  <si>
    <t>на "3"</t>
  </si>
  <si>
    <t>Дубровская,филиал Мисц. № 1</t>
  </si>
  <si>
    <t>Богатова Л.А.</t>
  </si>
  <si>
    <t xml:space="preserve">Смирнова Н. С. </t>
  </si>
  <si>
    <t>МБОУ "Савостьяновская НОШ"</t>
  </si>
  <si>
    <t>Кулькова Т. Н.</t>
  </si>
  <si>
    <t>Кузнецова С.В.</t>
  </si>
  <si>
    <t>Захарова Н.М.</t>
  </si>
  <si>
    <t xml:space="preserve">МАОУ Куровская СОШ №6" </t>
  </si>
  <si>
    <t xml:space="preserve">4 "А" </t>
  </si>
  <si>
    <t xml:space="preserve">Сидоркина В.В. </t>
  </si>
  <si>
    <t>Буракова Е В.</t>
  </si>
  <si>
    <t>Рещикова Л. В.</t>
  </si>
  <si>
    <t>Швецова Л. А.</t>
  </si>
  <si>
    <t>Добрецова И.М.</t>
  </si>
  <si>
    <t>Шепелева В.А.</t>
  </si>
  <si>
    <t>Крылова Н.Г</t>
  </si>
  <si>
    <t>Байда Е.В.</t>
  </si>
  <si>
    <t>Папченкова Л.А.</t>
  </si>
  <si>
    <t>Никитина Н.Ю.</t>
  </si>
  <si>
    <t>Кукушкина М.П.</t>
  </si>
  <si>
    <t>Кочеткова И.В.</t>
  </si>
  <si>
    <t>Ермилова И.Н.</t>
  </si>
  <si>
    <t>Кузьминская Н. Н.</t>
  </si>
  <si>
    <t>Пахомова Н.С.</t>
  </si>
  <si>
    <t>Куровская СОШ №1</t>
  </si>
  <si>
    <t>Калинина Л.М.</t>
  </si>
  <si>
    <t>Тимкина М.Н.</t>
  </si>
  <si>
    <t>Мин.филиал Собол. СОШ</t>
  </si>
  <si>
    <t>Нач.Школа-д/сад</t>
  </si>
  <si>
    <t>Безлихотнова С.П.</t>
  </si>
  <si>
    <t>Ликино-Дулевская ООШ № 3</t>
  </si>
  <si>
    <t>Машкова Т.Ф.</t>
  </si>
  <si>
    <t>Красно-Дубравский филиал</t>
  </si>
  <si>
    <t>Щеголева Е.А.</t>
  </si>
  <si>
    <t>Куприянова Н.Г.</t>
  </si>
  <si>
    <t xml:space="preserve">4 "Б" </t>
  </si>
  <si>
    <t xml:space="preserve">Меркушева И.В. </t>
  </si>
  <si>
    <t>Абаркина Е.В.</t>
  </si>
  <si>
    <t>Громова М.В.</t>
  </si>
  <si>
    <t>Юсова А.Г.</t>
  </si>
  <si>
    <t>Муравлева Е.Н.</t>
  </si>
  <si>
    <t>Алиева Т.В.</t>
  </si>
  <si>
    <t>Полякова О.Н.</t>
  </si>
  <si>
    <t>Чулихина Е.А.</t>
  </si>
  <si>
    <t>Мисцевская ООШ№1</t>
  </si>
  <si>
    <t>Шилина О.А.</t>
  </si>
  <si>
    <t>Дрезненская СОШ №1</t>
  </si>
  <si>
    <t>4"А"</t>
  </si>
  <si>
    <t>Капустина О.И.</t>
  </si>
  <si>
    <t>Воронецкая С.К.</t>
  </si>
  <si>
    <t>Ликино-Дулевская СОШ №5</t>
  </si>
  <si>
    <t>4-А</t>
  </si>
  <si>
    <t>Кушнеренко С.С.</t>
  </si>
  <si>
    <t>4г</t>
  </si>
  <si>
    <t>Бюрюкова О.М</t>
  </si>
  <si>
    <t>Прошина В.В.</t>
  </si>
  <si>
    <t>Л-Дулевская ООШ №2</t>
  </si>
  <si>
    <t>Король Г.В.</t>
  </si>
  <si>
    <t>Глухова г.А.</t>
  </si>
  <si>
    <t>Акуленко Т.А.</t>
  </si>
  <si>
    <t>4ф</t>
  </si>
  <si>
    <t>Панасюк О.В.</t>
  </si>
  <si>
    <t>4"В"</t>
  </si>
  <si>
    <t>Ляпушкина И.В.</t>
  </si>
  <si>
    <t>Мисцевская ООШ№2</t>
  </si>
  <si>
    <t>Сафонова Т.М.</t>
  </si>
  <si>
    <t>Егорова В.И.</t>
  </si>
  <si>
    <t>4-Б</t>
  </si>
  <si>
    <t>Гальцова Н.А.</t>
  </si>
  <si>
    <t>4"Б</t>
  </si>
  <si>
    <t>Зеленова И.С.</t>
  </si>
  <si>
    <t>Катешева Н.В.</t>
  </si>
  <si>
    <t>Гурьева И.Ю.</t>
  </si>
  <si>
    <t>Будьковский филиал Войново-Горская ООШ</t>
  </si>
  <si>
    <t>Маркова О. С.</t>
  </si>
  <si>
    <t>Подружко М.Н.</t>
  </si>
  <si>
    <t>Ликино-Дулевская ООШ № 4</t>
  </si>
  <si>
    <t>Бутусова М.Г.</t>
  </si>
  <si>
    <t>Ликино-Дулевская ООШ №4</t>
  </si>
  <si>
    <t>Тришина Л.С.</t>
  </si>
  <si>
    <t>Чупрунова В.Н.</t>
  </si>
  <si>
    <t>Хуткина Т.В.</t>
  </si>
  <si>
    <t>Абрамовская ООШ    Филиал</t>
  </si>
  <si>
    <t>Михеева Л.А.  Шмелёва С.И.</t>
  </si>
  <si>
    <t>Матем.</t>
  </si>
  <si>
    <t>Качество знаний -  74%</t>
  </si>
  <si>
    <t>Средний балл - 13,0</t>
  </si>
  <si>
    <t>max - 19</t>
  </si>
  <si>
    <t>min- 8</t>
  </si>
  <si>
    <t xml:space="preserve"> Выполнили 15 задание-  42 % </t>
  </si>
  <si>
    <t>Результаты работы по русскому языку в 4-ых  классах . 2011-2012 у.г.</t>
  </si>
  <si>
    <t>ОУ</t>
  </si>
  <si>
    <t>классе</t>
  </si>
  <si>
    <t>задание</t>
  </si>
  <si>
    <t>Дубравская , филиал  Мисц. № 1</t>
  </si>
  <si>
    <t xml:space="preserve">Новинская СОШ   </t>
  </si>
  <si>
    <t>Буракова Е. В.</t>
  </si>
  <si>
    <t>Крылова Нина Григорьевна</t>
  </si>
  <si>
    <t>МБОУ Савостьяновская НОШ</t>
  </si>
  <si>
    <t xml:space="preserve">Куровская СОШ №6" </t>
  </si>
  <si>
    <t>4 "А"</t>
  </si>
  <si>
    <t>Сидоркина В.В.</t>
  </si>
  <si>
    <t>Кочеткова</t>
  </si>
  <si>
    <t>Пахомова Наталия Степановна</t>
  </si>
  <si>
    <t>Громова Мария Владимировна</t>
  </si>
  <si>
    <t>Меркушева И.В.</t>
  </si>
  <si>
    <t>Щеголева Елена Александровна</t>
  </si>
  <si>
    <t>Бирюкова О.М.</t>
  </si>
  <si>
    <t>Ликино-Дулёвская СОШ № 5</t>
  </si>
  <si>
    <t xml:space="preserve">Хуткина Т.В. </t>
  </si>
  <si>
    <t>Рус.язык</t>
  </si>
  <si>
    <t>Успеваемость - 96 %</t>
  </si>
  <si>
    <t xml:space="preserve">  Качество знаний - 76 %    </t>
  </si>
  <si>
    <t>Средний балл - 13,5</t>
  </si>
  <si>
    <t>min  -  8</t>
  </si>
  <si>
    <t xml:space="preserve"> Dвыполнили 15 заданий - 44,9 % </t>
  </si>
  <si>
    <t>Результаты работы по математике в 4-ых  классах 2010-2011 уч.год</t>
  </si>
  <si>
    <t>15-е з.</t>
  </si>
  <si>
    <t>&lt; 8 бал</t>
  </si>
  <si>
    <t xml:space="preserve">Абрамовская </t>
  </si>
  <si>
    <t>Селина З.И.</t>
  </si>
  <si>
    <t>К-Дубравский ф</t>
  </si>
  <si>
    <t>Щеголева</t>
  </si>
  <si>
    <t>Дубровский ф</t>
  </si>
  <si>
    <t>Богатова Л. А.</t>
  </si>
  <si>
    <t>Кочеткова В.В.</t>
  </si>
  <si>
    <t>Дав.гимн.</t>
  </si>
  <si>
    <t>Макарова Н.Е.</t>
  </si>
  <si>
    <t>Шихрагимова М.Ш.</t>
  </si>
  <si>
    <t>Куровская №2</t>
  </si>
  <si>
    <t>Миронова И.К.</t>
  </si>
  <si>
    <t>Цаплинская НОШ</t>
  </si>
  <si>
    <t>Шмелёва С.И.</t>
  </si>
  <si>
    <t>Куровская №1</t>
  </si>
  <si>
    <t>Костенко Ю.В.</t>
  </si>
  <si>
    <t>Ушкова Е.Ю.</t>
  </si>
  <si>
    <t>Дав.лицей</t>
  </si>
  <si>
    <t>Филиппова Н.С.</t>
  </si>
  <si>
    <t>Бритвина С.В.</t>
  </si>
  <si>
    <t>Дрезн.гимн.</t>
  </si>
  <si>
    <t>Сбитнева Н.В.</t>
  </si>
  <si>
    <t>Куров. гимн.</t>
  </si>
  <si>
    <t>Корякина Е.Г.</t>
  </si>
  <si>
    <t>Кузина Л.А</t>
  </si>
  <si>
    <t>Аникеева Л.Д.</t>
  </si>
  <si>
    <t>Л-Дулев. №5</t>
  </si>
  <si>
    <t>Пархаева В.И.</t>
  </si>
  <si>
    <t>Л-Дулевская №3</t>
  </si>
  <si>
    <t>Никонова</t>
  </si>
  <si>
    <t>Мисцевская №1</t>
  </si>
  <si>
    <t>Демих.лицей</t>
  </si>
  <si>
    <t>Калинина</t>
  </si>
  <si>
    <t>Н-Снопковская</t>
  </si>
  <si>
    <t>Потапова И.В.</t>
  </si>
  <si>
    <t>Косьянова Н.В.</t>
  </si>
  <si>
    <t>Куранова Г.Г.</t>
  </si>
  <si>
    <t>Косарева  М.И.</t>
  </si>
  <si>
    <t>Хрусталева</t>
  </si>
  <si>
    <t>Крусанова Г.В.</t>
  </si>
  <si>
    <t xml:space="preserve">Щетиновская </t>
  </si>
  <si>
    <t>Малахова Е.Н.</t>
  </si>
  <si>
    <t>Куровская № 6</t>
  </si>
  <si>
    <t>Радина Т.И.</t>
  </si>
  <si>
    <t>Куровская №6</t>
  </si>
  <si>
    <t xml:space="preserve">4 "В" </t>
  </si>
  <si>
    <t>Тихонова Е.А.</t>
  </si>
  <si>
    <t>Вахменина Т.А.</t>
  </si>
  <si>
    <t>Верейская</t>
  </si>
  <si>
    <t>Степанова Е.М.</t>
  </si>
  <si>
    <t xml:space="preserve">В-Горская </t>
  </si>
  <si>
    <t xml:space="preserve">Озерецкая </t>
  </si>
  <si>
    <t>Родионова Г.Е.</t>
  </si>
  <si>
    <t xml:space="preserve">Юркинская </t>
  </si>
  <si>
    <t>Пилюгина Н.А.</t>
  </si>
  <si>
    <t>ЛДООШ №4</t>
  </si>
  <si>
    <t>Дороненкова М.В.</t>
  </si>
  <si>
    <t>Ужаснова Н.Л.</t>
  </si>
  <si>
    <t>Пуговкина И.А.</t>
  </si>
  <si>
    <t xml:space="preserve">Соболевская </t>
  </si>
  <si>
    <t>Мусатова И.В.</t>
  </si>
  <si>
    <t>Анциферовская</t>
  </si>
  <si>
    <t xml:space="preserve">Заволенская </t>
  </si>
  <si>
    <t xml:space="preserve">Запутновская </t>
  </si>
  <si>
    <t>Заполицкая</t>
  </si>
  <si>
    <t>Дрез. №1</t>
  </si>
  <si>
    <t>Баранкина Е.Ф.</t>
  </si>
  <si>
    <t>Сидорова Т.С.</t>
  </si>
  <si>
    <t>Малева Н.Д.</t>
  </si>
  <si>
    <t>Рыжова Э.В.</t>
  </si>
  <si>
    <t>Будьковский ф</t>
  </si>
  <si>
    <t>Елисеева Е.К.</t>
  </si>
  <si>
    <t>Хазова Е.И.</t>
  </si>
  <si>
    <t>Л-Дулёв.  № 2</t>
  </si>
  <si>
    <t>Юрина Е.Д.</t>
  </si>
  <si>
    <t>Малодубенская</t>
  </si>
  <si>
    <t>Гаранина И.В.</t>
  </si>
  <si>
    <t>Ильинская</t>
  </si>
  <si>
    <t>Прохорова</t>
  </si>
  <si>
    <t>Ковригина Н.С.</t>
  </si>
  <si>
    <t>Л-Дулёв. № 2</t>
  </si>
  <si>
    <t>Мацкеич Е.С.</t>
  </si>
  <si>
    <t>Федоровский ф</t>
  </si>
  <si>
    <t>Назаркина</t>
  </si>
  <si>
    <t>Новинская</t>
  </si>
  <si>
    <t>СтепочкинаТ.А.</t>
  </si>
  <si>
    <t>Кабановская</t>
  </si>
  <si>
    <t>Рыжова Н.А.</t>
  </si>
  <si>
    <t>Итого</t>
  </si>
  <si>
    <t>Результаты работы по русскому языку в 4-ых  классах 2010-2011 уч. год</t>
  </si>
  <si>
    <t xml:space="preserve"> 15-е з.</t>
  </si>
  <si>
    <t xml:space="preserve">Цаплинская </t>
  </si>
  <si>
    <t>Селина З.А.</t>
  </si>
  <si>
    <t>4 ф</t>
  </si>
  <si>
    <t xml:space="preserve">Панасюк О.В. </t>
  </si>
  <si>
    <t>Куров.гимназия</t>
  </si>
  <si>
    <t>Дрез. Гимн.</t>
  </si>
  <si>
    <t>Кочет-кова В.В.</t>
  </si>
  <si>
    <t>Жирнова Е.Л</t>
  </si>
  <si>
    <t>Куров. №1</t>
  </si>
  <si>
    <t>Л-Дулев.№5</t>
  </si>
  <si>
    <t>Косарева М.И.</t>
  </si>
  <si>
    <t>Вахме-нина Т.А.</t>
  </si>
  <si>
    <t xml:space="preserve">Ужаснова Н.Л. </t>
  </si>
  <si>
    <t>Запутновская</t>
  </si>
  <si>
    <t>Акуленко Т.А</t>
  </si>
  <si>
    <t>В-Горская</t>
  </si>
  <si>
    <t>4 "Б"</t>
  </si>
  <si>
    <t>44, 4</t>
  </si>
  <si>
    <t>11, 3</t>
  </si>
  <si>
    <t>11, 1</t>
  </si>
  <si>
    <t>Дрез.№1.</t>
  </si>
  <si>
    <t>Петрушинский</t>
  </si>
  <si>
    <t xml:space="preserve">Новинская
</t>
  </si>
  <si>
    <t>Степочкина
Т.А.</t>
  </si>
  <si>
    <t xml:space="preserve">Примечание :  </t>
  </si>
  <si>
    <r>
      <t xml:space="preserve">                </t>
    </r>
    <r>
      <rPr>
        <sz val="10"/>
        <rFont val="Arial Cyr"/>
        <family val="0"/>
      </rPr>
      <t>1. рейтинг классов  составлен по среднему баллу</t>
    </r>
  </si>
  <si>
    <t xml:space="preserve">                3. красным цветом выделены классы, средний балл которых 10 и ниже</t>
  </si>
  <si>
    <t xml:space="preserve">                2. зеленым цветом выделены классы, средний балл которых более 13,5  и более  баллов</t>
  </si>
  <si>
    <t>Русский язык</t>
  </si>
  <si>
    <t>ФИО уч-ля</t>
  </si>
  <si>
    <t>Кол-во уч-ся в классе</t>
  </si>
  <si>
    <t>Писало (чел.)</t>
  </si>
  <si>
    <t>Базовый уровень</t>
  </si>
  <si>
    <t>Повышенный уровень</t>
  </si>
  <si>
    <t>Средний балл</t>
  </si>
  <si>
    <t>Оценки</t>
  </si>
  <si>
    <t>Уровень обученности</t>
  </si>
  <si>
    <t>Качество знаний</t>
  </si>
  <si>
    <t>10-15 баллов</t>
  </si>
  <si>
    <t>16-25 баллов</t>
  </si>
  <si>
    <t>на 2</t>
  </si>
  <si>
    <t>на 3</t>
  </si>
  <si>
    <t>на 4</t>
  </si>
  <si>
    <t>на 5</t>
  </si>
  <si>
    <t>0-9 б</t>
  </si>
  <si>
    <t>10 -14 б</t>
  </si>
  <si>
    <t>15-19 б</t>
  </si>
  <si>
    <t>20-25 б</t>
  </si>
  <si>
    <t>чел.</t>
  </si>
  <si>
    <t>Тюрина С.П.</t>
  </si>
  <si>
    <t>Артемьева М.Н.</t>
  </si>
  <si>
    <t>Финогеева В.С.</t>
  </si>
  <si>
    <t>Куровская СОШ  2.</t>
  </si>
  <si>
    <t>Л-Д улевская СОШ 5.</t>
  </si>
  <si>
    <t>Сидорова Т.Ю.</t>
  </si>
  <si>
    <t>Нарядчикова В.А.</t>
  </si>
  <si>
    <t>Л-Дулевская СОШ 5.</t>
  </si>
  <si>
    <t>Пархаева В.И. 25</t>
  </si>
  <si>
    <t>Куровская СОШ 2.</t>
  </si>
  <si>
    <t>Шонина И.И.</t>
  </si>
  <si>
    <t>Кузенкова Т.С.</t>
  </si>
  <si>
    <t>Дроздова М.Н.</t>
  </si>
  <si>
    <t>Мисцевская ООШ 1</t>
  </si>
  <si>
    <t>Савостьяновский ф-л</t>
  </si>
  <si>
    <t>Денисова Е.А.</t>
  </si>
  <si>
    <t>Куровская СОШ  6</t>
  </si>
  <si>
    <t>Панфилова А.В.</t>
  </si>
  <si>
    <t>Пальчиковская Г.В.</t>
  </si>
  <si>
    <t>Казакова Е.А.</t>
  </si>
  <si>
    <t>Мисцевская ООШ 2</t>
  </si>
  <si>
    <t>Мозымова С.В.</t>
  </si>
  <si>
    <t> 4</t>
  </si>
  <si>
    <t> Лавренёва  Н.М.</t>
  </si>
  <si>
    <t> 18</t>
  </si>
  <si>
    <t>Епишкина О.Д.</t>
  </si>
  <si>
    <t>Шокина Н.В.</t>
  </si>
  <si>
    <t>Исакина М.Ю.</t>
  </si>
  <si>
    <t>Копцова Е.И.</t>
  </si>
  <si>
    <t>Будьковский филиал</t>
  </si>
  <si>
    <t>Юдина Н.Д.</t>
  </si>
  <si>
    <t>Царапкина В.Н.</t>
  </si>
  <si>
    <t>Волкова Л.К.</t>
  </si>
  <si>
    <t>Федоровский ф-л</t>
  </si>
  <si>
    <t>Назаркина Л.Н.</t>
  </si>
  <si>
    <t>Панфилова Л.И.</t>
  </si>
  <si>
    <t>Андреева М.А.</t>
  </si>
  <si>
    <t>Шмелёва Н.Г.</t>
  </si>
  <si>
    <t>Л-Дулёвская ООШ  4</t>
  </si>
  <si>
    <t>Авдонина Л.П.</t>
  </si>
  <si>
    <t>Л-Д улевская ООШ 3.</t>
  </si>
  <si>
    <t>Онищенко Н.А.</t>
  </si>
  <si>
    <t>Калюжная А.А.</t>
  </si>
  <si>
    <t>Моторина Г.К</t>
  </si>
  <si>
    <t>Куровская СОШ 1</t>
  </si>
  <si>
    <t>Куликова Г.В.</t>
  </si>
  <si>
    <t>Л-Дулевская ООШ 3.</t>
  </si>
  <si>
    <t>Сафронова Е.Н.</t>
  </si>
  <si>
    <t>Мошкина Н.В.</t>
  </si>
  <si>
    <t>Колова И.В.</t>
  </si>
  <si>
    <t>Синельникова О.В.</t>
  </si>
  <si>
    <t>Медведева Н.А.</t>
  </si>
  <si>
    <t>Горелова А.Н.</t>
  </si>
  <si>
    <t>Герасимова С.С.</t>
  </si>
  <si>
    <t>Дрезненская СОШ 1.</t>
  </si>
  <si>
    <t>Булавина Т. А.</t>
  </si>
  <si>
    <t>Осипова М.В.</t>
  </si>
  <si>
    <t>Л-Дулевская  ООШ 2</t>
  </si>
  <si>
    <t>Федорина Т.В.</t>
  </si>
  <si>
    <t>Митькова Е.В.</t>
  </si>
  <si>
    <t>Астафьева Л. В.</t>
  </si>
  <si>
    <t>Афонина С.Н.</t>
  </si>
  <si>
    <t>Родина О. Н.</t>
  </si>
  <si>
    <t>Деева Е. В.</t>
  </si>
  <si>
    <t>Л-Дулёвская ООШ 4</t>
  </si>
  <si>
    <t>Белобородова Н.В.</t>
  </si>
  <si>
    <t>Отчет по итоговой работе в 4 классах в 2013-14 уч.г.</t>
  </si>
  <si>
    <t>Математика</t>
  </si>
  <si>
    <t xml:space="preserve">12-18 баллов </t>
  </si>
  <si>
    <t>19-32 баллов</t>
  </si>
  <si>
    <t>0-11 баллов</t>
  </si>
  <si>
    <t>12-14 баллов</t>
  </si>
  <si>
    <t>15-17 баллов</t>
  </si>
  <si>
    <t>18-32 баллов</t>
  </si>
  <si>
    <t>Дрезненская СОШ 1</t>
  </si>
  <si>
    <t>Куровская СОШ 6</t>
  </si>
  <si>
    <t>Давыдов. гимназия</t>
  </si>
  <si>
    <t>Л-Дулевская ООШ 2</t>
  </si>
  <si>
    <t>Л-Дулевская СОШ5.</t>
  </si>
  <si>
    <t> 24</t>
  </si>
  <si>
    <t>Копцова</t>
  </si>
  <si>
    <t>Добецова</t>
  </si>
  <si>
    <t>Щетиновская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</si>
</sst>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32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0" fillId="8" borderId="11" xfId="0" applyFill="1" applyBorder="1" applyAlignment="1">
      <alignment/>
    </xf>
    <xf numFmtId="0" fontId="0" fillId="24" borderId="11" xfId="0" applyFill="1" applyBorder="1" applyAlignment="1">
      <alignment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0" fillId="24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22" borderId="11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7" xfId="0" applyFont="1" applyBorder="1" applyAlignment="1">
      <alignment horizontal="justify" vertical="top" wrapText="1"/>
    </xf>
    <xf numFmtId="9" fontId="0" fillId="0" borderId="11" xfId="0" applyNumberFormat="1" applyFill="1" applyBorder="1" applyAlignment="1">
      <alignment/>
    </xf>
    <xf numFmtId="0" fontId="0" fillId="22" borderId="1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1" xfId="0" applyBorder="1" applyAlignment="1">
      <alignment horizontal="center" wrapText="1"/>
    </xf>
    <xf numFmtId="164" fontId="0" fillId="0" borderId="11" xfId="0" applyNumberFormat="1" applyFill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9" fontId="0" fillId="0" borderId="11" xfId="0" applyNumberForma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2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26" fillId="26" borderId="17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/>
    </xf>
    <xf numFmtId="0" fontId="0" fillId="26" borderId="11" xfId="0" applyFill="1" applyBorder="1" applyAlignment="1">
      <alignment horizontal="left"/>
    </xf>
    <xf numFmtId="0" fontId="27" fillId="26" borderId="11" xfId="0" applyFont="1" applyFill="1" applyBorder="1" applyAlignment="1">
      <alignment horizontal="right"/>
    </xf>
    <xf numFmtId="0" fontId="27" fillId="26" borderId="11" xfId="0" applyNumberFormat="1" applyFont="1" applyFill="1" applyBorder="1" applyAlignment="1">
      <alignment horizontal="right"/>
    </xf>
    <xf numFmtId="0" fontId="27" fillId="26" borderId="29" xfId="0" applyNumberFormat="1" applyFont="1" applyFill="1" applyBorder="1" applyAlignment="1">
      <alignment horizontal="right"/>
    </xf>
    <xf numFmtId="0" fontId="27" fillId="26" borderId="29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7" fillId="0" borderId="11" xfId="0" applyFont="1" applyFill="1" applyBorder="1" applyAlignment="1">
      <alignment horizontal="right"/>
    </xf>
    <xf numFmtId="0" fontId="27" fillId="0" borderId="11" xfId="0" applyNumberFormat="1" applyFont="1" applyFill="1" applyBorder="1" applyAlignment="1">
      <alignment horizontal="right"/>
    </xf>
    <xf numFmtId="0" fontId="27" fillId="0" borderId="29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6" fillId="0" borderId="27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7" fillId="0" borderId="26" xfId="0" applyFont="1" applyFill="1" applyBorder="1" applyAlignment="1">
      <alignment horizontal="right"/>
    </xf>
    <xf numFmtId="0" fontId="27" fillId="0" borderId="26" xfId="0" applyNumberFormat="1" applyFont="1" applyFill="1" applyBorder="1" applyAlignment="1">
      <alignment horizontal="right"/>
    </xf>
    <xf numFmtId="0" fontId="27" fillId="0" borderId="3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 wrapText="1"/>
    </xf>
    <xf numFmtId="9" fontId="6" fillId="22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26" borderId="11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7" xfId="0" applyFill="1" applyBorder="1" applyAlignment="1">
      <alignment wrapText="1"/>
    </xf>
    <xf numFmtId="0" fontId="27" fillId="26" borderId="11" xfId="0" applyFont="1" applyFill="1" applyBorder="1" applyAlignment="1">
      <alignment wrapText="1"/>
    </xf>
    <xf numFmtId="0" fontId="27" fillId="26" borderId="29" xfId="0" applyFont="1" applyFill="1" applyBorder="1" applyAlignment="1">
      <alignment wrapText="1"/>
    </xf>
    <xf numFmtId="0" fontId="0" fillId="26" borderId="17" xfId="0" applyFill="1" applyBorder="1" applyAlignment="1">
      <alignment/>
    </xf>
    <xf numFmtId="0" fontId="27" fillId="26" borderId="11" xfId="0" applyFont="1" applyFill="1" applyBorder="1" applyAlignment="1">
      <alignment/>
    </xf>
    <xf numFmtId="0" fontId="27" fillId="26" borderId="29" xfId="0" applyNumberFormat="1" applyFont="1" applyFill="1" applyBorder="1" applyAlignment="1">
      <alignment/>
    </xf>
    <xf numFmtId="0" fontId="0" fillId="26" borderId="17" xfId="0" applyFill="1" applyBorder="1" applyAlignment="1">
      <alignment horizontal="left"/>
    </xf>
    <xf numFmtId="0" fontId="27" fillId="26" borderId="11" xfId="0" applyNumberFormat="1" applyFont="1" applyFill="1" applyBorder="1" applyAlignment="1">
      <alignment/>
    </xf>
    <xf numFmtId="0" fontId="6" fillId="26" borderId="11" xfId="0" applyFont="1" applyFill="1" applyBorder="1" applyAlignment="1">
      <alignment horizontal="left" wrapText="1"/>
    </xf>
    <xf numFmtId="0" fontId="27" fillId="26" borderId="29" xfId="0" applyFont="1" applyFill="1" applyBorder="1" applyAlignment="1">
      <alignment/>
    </xf>
    <xf numFmtId="0" fontId="2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wrapText="1"/>
    </xf>
    <xf numFmtId="0" fontId="27" fillId="0" borderId="11" xfId="0" applyNumberFormat="1" applyFont="1" applyBorder="1" applyAlignment="1">
      <alignment wrapText="1"/>
    </xf>
    <xf numFmtId="0" fontId="27" fillId="0" borderId="29" xfId="0" applyNumberFormat="1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7" fillId="0" borderId="31" xfId="0" applyFont="1" applyFill="1" applyBorder="1" applyAlignment="1">
      <alignment wrapText="1"/>
    </xf>
    <xf numFmtId="0" fontId="27" fillId="0" borderId="31" xfId="0" applyNumberFormat="1" applyFont="1" applyFill="1" applyBorder="1" applyAlignment="1">
      <alignment wrapText="1"/>
    </xf>
    <xf numFmtId="0" fontId="27" fillId="0" borderId="32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31" xfId="0" applyFont="1" applyBorder="1" applyAlignment="1">
      <alignment wrapText="1"/>
    </xf>
    <xf numFmtId="0" fontId="27" fillId="0" borderId="31" xfId="0" applyNumberFormat="1" applyFont="1" applyBorder="1" applyAlignment="1">
      <alignment wrapText="1"/>
    </xf>
    <xf numFmtId="0" fontId="27" fillId="0" borderId="32" xfId="0" applyNumberFormat="1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0" fillId="0" borderId="17" xfId="0" applyBorder="1" applyAlignment="1">
      <alignment/>
    </xf>
    <xf numFmtId="0" fontId="27" fillId="0" borderId="11" xfId="0" applyFont="1" applyBorder="1" applyAlignment="1">
      <alignment/>
    </xf>
    <xf numFmtId="0" fontId="27" fillId="0" borderId="29" xfId="0" applyFont="1" applyBorder="1" applyAlignment="1">
      <alignment/>
    </xf>
    <xf numFmtId="0" fontId="28" fillId="0" borderId="17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wrapText="1"/>
    </xf>
    <xf numFmtId="0" fontId="27" fillId="0" borderId="11" xfId="0" applyNumberFormat="1" applyFont="1" applyFill="1" applyBorder="1" applyAlignment="1">
      <alignment wrapText="1"/>
    </xf>
    <xf numFmtId="0" fontId="27" fillId="0" borderId="29" xfId="0" applyNumberFormat="1" applyFont="1" applyFill="1" applyBorder="1" applyAlignment="1">
      <alignment wrapText="1"/>
    </xf>
    <xf numFmtId="0" fontId="27" fillId="0" borderId="11" xfId="0" applyNumberFormat="1" applyFont="1" applyBorder="1" applyAlignment="1">
      <alignment/>
    </xf>
    <xf numFmtId="49" fontId="27" fillId="0" borderId="11" xfId="0" applyNumberFormat="1" applyFont="1" applyBorder="1" applyAlignment="1">
      <alignment wrapText="1"/>
    </xf>
    <xf numFmtId="0" fontId="28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wrapText="1"/>
    </xf>
    <xf numFmtId="0" fontId="29" fillId="0" borderId="11" xfId="0" applyFont="1" applyBorder="1" applyAlignment="1">
      <alignment wrapText="1"/>
    </xf>
    <xf numFmtId="0" fontId="27" fillId="0" borderId="29" xfId="0" applyNumberFormat="1" applyFon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33" xfId="0" applyBorder="1" applyAlignment="1">
      <alignment wrapText="1"/>
    </xf>
    <xf numFmtId="0" fontId="27" fillId="0" borderId="32" xfId="0" applyFont="1" applyBorder="1" applyAlignment="1">
      <alignment wrapText="1"/>
    </xf>
    <xf numFmtId="0" fontId="26" fillId="0" borderId="27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27" fillId="0" borderId="26" xfId="0" applyFont="1" applyBorder="1" applyAlignment="1">
      <alignment/>
    </xf>
    <xf numFmtId="0" fontId="27" fillId="0" borderId="26" xfId="0" applyNumberFormat="1" applyFont="1" applyBorder="1" applyAlignment="1">
      <alignment/>
    </xf>
    <xf numFmtId="0" fontId="27" fillId="0" borderId="30" xfId="0" applyNumberFormat="1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9" fontId="6" fillId="22" borderId="11" xfId="0" applyNumberFormat="1" applyFont="1" applyFill="1" applyBorder="1" applyAlignment="1">
      <alignment/>
    </xf>
    <xf numFmtId="0" fontId="6" fillId="5" borderId="11" xfId="0" applyFont="1" applyFill="1" applyBorder="1" applyAlignment="1">
      <alignment wrapText="1"/>
    </xf>
    <xf numFmtId="0" fontId="6" fillId="22" borderId="29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 horizontal="justify" vertical="top"/>
    </xf>
    <xf numFmtId="0" fontId="3" fillId="0" borderId="34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5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34" xfId="0" applyBorder="1" applyAlignment="1">
      <alignment/>
    </xf>
    <xf numFmtId="0" fontId="3" fillId="0" borderId="36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1" xfId="0" applyNumberFormat="1" applyBorder="1" applyAlignment="1">
      <alignment horizontal="right" wrapText="1"/>
    </xf>
    <xf numFmtId="0" fontId="0" fillId="0" borderId="33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6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11" xfId="0" applyFill="1" applyBorder="1" applyAlignment="1">
      <alignment/>
    </xf>
    <xf numFmtId="9" fontId="0" fillId="4" borderId="11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7" borderId="11" xfId="0" applyFill="1" applyBorder="1" applyAlignment="1">
      <alignment/>
    </xf>
    <xf numFmtId="9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1" xfId="0" applyBorder="1" applyAlignment="1">
      <alignment textRotation="90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textRotation="90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textRotation="90" wrapText="1"/>
    </xf>
    <xf numFmtId="0" fontId="28" fillId="0" borderId="13" xfId="0" applyFont="1" applyBorder="1" applyAlignment="1">
      <alignment textRotation="90" wrapText="1"/>
    </xf>
    <xf numFmtId="0" fontId="0" fillId="0" borderId="13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8" fillId="0" borderId="11" xfId="0" applyFont="1" applyBorder="1" applyAlignment="1">
      <alignment/>
    </xf>
    <xf numFmtId="2" fontId="28" fillId="0" borderId="11" xfId="0" applyNumberFormat="1" applyFont="1" applyBorder="1" applyAlignment="1">
      <alignment wrapText="1"/>
    </xf>
    <xf numFmtId="0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11" xfId="0" applyNumberFormat="1" applyFont="1" applyBorder="1" applyAlignment="1">
      <alignment/>
    </xf>
    <xf numFmtId="0" fontId="28" fillId="26" borderId="11" xfId="0" applyFont="1" applyFill="1" applyBorder="1" applyAlignment="1">
      <alignment horizontal="left" wrapText="1"/>
    </xf>
    <xf numFmtId="0" fontId="28" fillId="26" borderId="11" xfId="0" applyFont="1" applyFill="1" applyBorder="1" applyAlignment="1">
      <alignment horizontal="left"/>
    </xf>
    <xf numFmtId="0" fontId="28" fillId="26" borderId="11" xfId="0" applyNumberFormat="1" applyFont="1" applyFill="1" applyBorder="1" applyAlignment="1">
      <alignment horizontal="left"/>
    </xf>
    <xf numFmtId="164" fontId="28" fillId="26" borderId="11" xfId="0" applyNumberFormat="1" applyFont="1" applyFill="1" applyBorder="1" applyAlignment="1">
      <alignment horizontal="left" wrapText="1"/>
    </xf>
    <xf numFmtId="164" fontId="28" fillId="26" borderId="11" xfId="0" applyNumberFormat="1" applyFont="1" applyFill="1" applyBorder="1" applyAlignment="1">
      <alignment horizontal="left"/>
    </xf>
    <xf numFmtId="164" fontId="28" fillId="26" borderId="13" xfId="0" applyNumberFormat="1" applyFont="1" applyFill="1" applyBorder="1" applyAlignment="1">
      <alignment horizontal="left"/>
    </xf>
    <xf numFmtId="164" fontId="28" fillId="26" borderId="17" xfId="0" applyNumberFormat="1" applyFont="1" applyFill="1" applyBorder="1" applyAlignment="1">
      <alignment horizontal="left"/>
    </xf>
    <xf numFmtId="0" fontId="28" fillId="26" borderId="11" xfId="0" applyFont="1" applyFill="1" applyBorder="1" applyAlignment="1">
      <alignment horizontal="left" vertical="center" wrapText="1"/>
    </xf>
    <xf numFmtId="0" fontId="28" fillId="26" borderId="11" xfId="0" applyNumberFormat="1" applyFont="1" applyFill="1" applyBorder="1" applyAlignment="1">
      <alignment horizontal="left" wrapText="1"/>
    </xf>
    <xf numFmtId="0" fontId="28" fillId="26" borderId="11" xfId="0" applyFont="1" applyFill="1" applyBorder="1" applyAlignment="1">
      <alignment horizontal="left" vertical="top" wrapText="1"/>
    </xf>
    <xf numFmtId="0" fontId="28" fillId="26" borderId="11" xfId="0" applyNumberFormat="1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1" xfId="0" applyNumberFormat="1" applyFont="1" applyBorder="1" applyAlignment="1">
      <alignment horizontal="left"/>
    </xf>
    <xf numFmtId="164" fontId="28" fillId="0" borderId="11" xfId="0" applyNumberFormat="1" applyFont="1" applyBorder="1" applyAlignment="1">
      <alignment horizontal="left" wrapText="1"/>
    </xf>
    <xf numFmtId="164" fontId="28" fillId="0" borderId="11" xfId="0" applyNumberFormat="1" applyFont="1" applyBorder="1" applyAlignment="1">
      <alignment horizontal="left"/>
    </xf>
    <xf numFmtId="164" fontId="28" fillId="0" borderId="13" xfId="0" applyNumberFormat="1" applyFont="1" applyBorder="1" applyAlignment="1">
      <alignment horizontal="left"/>
    </xf>
    <xf numFmtId="164" fontId="28" fillId="0" borderId="17" xfId="0" applyNumberFormat="1" applyFont="1" applyBorder="1" applyAlignment="1">
      <alignment horizontal="left"/>
    </xf>
    <xf numFmtId="0" fontId="28" fillId="0" borderId="11" xfId="0" applyNumberFormat="1" applyFont="1" applyFill="1" applyBorder="1" applyAlignment="1">
      <alignment horizontal="left" wrapText="1"/>
    </xf>
    <xf numFmtId="164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/>
    </xf>
    <xf numFmtId="0" fontId="28" fillId="0" borderId="11" xfId="0" applyNumberFormat="1" applyFont="1" applyBorder="1" applyAlignment="1">
      <alignment horizontal="left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164" fontId="28" fillId="0" borderId="11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/>
    </xf>
    <xf numFmtId="164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1" xfId="0" applyNumberFormat="1" applyFont="1" applyBorder="1" applyAlignment="1">
      <alignment horizontal="left" wrapText="1"/>
    </xf>
    <xf numFmtId="164" fontId="28" fillId="0" borderId="11" xfId="0" applyNumberFormat="1" applyFont="1" applyBorder="1" applyAlignment="1">
      <alignment horizontal="left" wrapText="1"/>
    </xf>
    <xf numFmtId="0" fontId="0" fillId="0" borderId="38" xfId="0" applyBorder="1" applyAlignment="1">
      <alignment/>
    </xf>
    <xf numFmtId="0" fontId="0" fillId="0" borderId="38" xfId="0" applyBorder="1" applyAlignment="1">
      <alignment wrapText="1"/>
    </xf>
    <xf numFmtId="0" fontId="28" fillId="7" borderId="11" xfId="0" applyFont="1" applyFill="1" applyBorder="1" applyAlignment="1">
      <alignment/>
    </xf>
    <xf numFmtId="0" fontId="30" fillId="7" borderId="11" xfId="0" applyFont="1" applyFill="1" applyBorder="1" applyAlignment="1">
      <alignment/>
    </xf>
    <xf numFmtId="0" fontId="30" fillId="7" borderId="11" xfId="0" applyFont="1" applyFill="1" applyBorder="1" applyAlignment="1">
      <alignment horizontal="left" wrapText="1"/>
    </xf>
    <xf numFmtId="0" fontId="30" fillId="7" borderId="11" xfId="0" applyNumberFormat="1" applyFont="1" applyFill="1" applyBorder="1" applyAlignment="1">
      <alignment horizontal="left"/>
    </xf>
    <xf numFmtId="164" fontId="30" fillId="7" borderId="11" xfId="0" applyNumberFormat="1" applyFont="1" applyFill="1" applyBorder="1" applyAlignment="1">
      <alignment horizontal="left"/>
    </xf>
    <xf numFmtId="2" fontId="30" fillId="7" borderId="11" xfId="0" applyNumberFormat="1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  <xf numFmtId="164" fontId="30" fillId="7" borderId="11" xfId="0" applyNumberFormat="1" applyFont="1" applyFill="1" applyBorder="1" applyAlignment="1">
      <alignment horizontal="left" wrapText="1"/>
    </xf>
    <xf numFmtId="164" fontId="28" fillId="0" borderId="11" xfId="0" applyNumberFormat="1" applyFont="1" applyBorder="1" applyAlignment="1">
      <alignment/>
    </xf>
    <xf numFmtId="164" fontId="28" fillId="0" borderId="11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11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6" fillId="0" borderId="3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NumberFormat="1" applyBorder="1" applyAlignment="1">
      <alignment wrapText="1"/>
    </xf>
    <xf numFmtId="17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8" fillId="26" borderId="11" xfId="0" applyFont="1" applyFill="1" applyBorder="1" applyAlignment="1">
      <alignment/>
    </xf>
    <xf numFmtId="169" fontId="28" fillId="26" borderId="11" xfId="0" applyNumberFormat="1" applyFont="1" applyFill="1" applyBorder="1" applyAlignment="1">
      <alignment horizontal="left"/>
    </xf>
    <xf numFmtId="169" fontId="28" fillId="0" borderId="11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 wrapText="1"/>
    </xf>
    <xf numFmtId="0" fontId="28" fillId="0" borderId="11" xfId="0" applyNumberFormat="1" applyFont="1" applyBorder="1" applyAlignment="1">
      <alignment horizontal="left" vertical="top" wrapText="1"/>
    </xf>
    <xf numFmtId="2" fontId="28" fillId="0" borderId="11" xfId="0" applyNumberFormat="1" applyFont="1" applyBorder="1" applyAlignment="1">
      <alignment horizontal="left" wrapText="1"/>
    </xf>
    <xf numFmtId="0" fontId="26" fillId="7" borderId="11" xfId="0" applyFont="1" applyFill="1" applyBorder="1" applyAlignment="1">
      <alignment textRotation="90"/>
    </xf>
    <xf numFmtId="0" fontId="28" fillId="7" borderId="11" xfId="0" applyFont="1" applyFill="1" applyBorder="1" applyAlignment="1">
      <alignment/>
    </xf>
    <xf numFmtId="0" fontId="30" fillId="7" borderId="11" xfId="0" applyFont="1" applyFill="1" applyBorder="1" applyAlignment="1">
      <alignment/>
    </xf>
    <xf numFmtId="169" fontId="30" fillId="7" borderId="11" xfId="0" applyNumberFormat="1" applyFont="1" applyFill="1" applyBorder="1" applyAlignment="1">
      <alignment horizontal="left"/>
    </xf>
    <xf numFmtId="0" fontId="26" fillId="0" borderId="11" xfId="0" applyFont="1" applyBorder="1" applyAlignment="1">
      <alignment textRotation="90"/>
    </xf>
    <xf numFmtId="0" fontId="30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2" fontId="0" fillId="0" borderId="13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28" fillId="0" borderId="13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49">
      <selection activeCell="D86" sqref="D86"/>
    </sheetView>
  </sheetViews>
  <sheetFormatPr defaultColWidth="9.00390625" defaultRowHeight="12.75"/>
  <cols>
    <col min="1" max="1" width="3.25390625" style="0" customWidth="1"/>
    <col min="2" max="2" width="16.625" style="0" customWidth="1"/>
    <col min="3" max="3" width="3.625" style="0" customWidth="1"/>
    <col min="4" max="4" width="14.00390625" style="0" customWidth="1"/>
    <col min="5" max="5" width="4.875" style="0" customWidth="1"/>
    <col min="6" max="6" width="5.375" style="0" customWidth="1"/>
    <col min="7" max="7" width="6.00390625" style="0" customWidth="1"/>
    <col min="8" max="8" width="4.00390625" style="0" customWidth="1"/>
    <col min="9" max="9" width="6.00390625" style="0" customWidth="1"/>
    <col min="10" max="10" width="4.875" style="0" customWidth="1"/>
    <col min="11" max="11" width="5.375" style="0" customWidth="1"/>
    <col min="12" max="12" width="4.625" style="0" customWidth="1"/>
    <col min="13" max="13" width="4.00390625" style="0" customWidth="1"/>
    <col min="14" max="14" width="6.75390625" style="0" customWidth="1"/>
    <col min="15" max="15" width="4.00390625" style="0" customWidth="1"/>
    <col min="16" max="16" width="6.25390625" style="0" customWidth="1"/>
    <col min="17" max="17" width="4.00390625" style="0" customWidth="1"/>
    <col min="18" max="18" width="6.25390625" style="0" customWidth="1"/>
    <col min="19" max="19" width="4.00390625" style="0" customWidth="1"/>
    <col min="20" max="20" width="7.75390625" style="0" customWidth="1"/>
    <col min="21" max="21" width="5.375" style="0" customWidth="1"/>
  </cols>
  <sheetData>
    <row r="1" ht="12.75">
      <c r="B1" t="s">
        <v>545</v>
      </c>
    </row>
    <row r="2" ht="12.75">
      <c r="B2" t="s">
        <v>458</v>
      </c>
    </row>
    <row r="3" spans="1:21" ht="78.75" customHeight="1">
      <c r="A3" s="218" t="s">
        <v>190</v>
      </c>
      <c r="B3" s="219" t="s">
        <v>311</v>
      </c>
      <c r="C3" s="220" t="s">
        <v>1</v>
      </c>
      <c r="D3" s="221" t="s">
        <v>459</v>
      </c>
      <c r="E3" s="222" t="s">
        <v>460</v>
      </c>
      <c r="F3" s="222" t="s">
        <v>461</v>
      </c>
      <c r="G3" s="315" t="s">
        <v>462</v>
      </c>
      <c r="H3" s="316"/>
      <c r="I3" s="315" t="s">
        <v>463</v>
      </c>
      <c r="J3" s="316"/>
      <c r="K3" s="223" t="s">
        <v>464</v>
      </c>
      <c r="L3" s="317" t="s">
        <v>465</v>
      </c>
      <c r="M3" s="318"/>
      <c r="N3" s="318"/>
      <c r="O3" s="318"/>
      <c r="P3" s="318"/>
      <c r="Q3" s="318"/>
      <c r="R3" s="318"/>
      <c r="S3" s="319"/>
      <c r="T3" s="222" t="s">
        <v>466</v>
      </c>
      <c r="U3" s="222" t="s">
        <v>467</v>
      </c>
    </row>
    <row r="4" spans="1:21" ht="24">
      <c r="A4" s="9"/>
      <c r="B4" s="231"/>
      <c r="C4" s="231"/>
      <c r="D4" s="231"/>
      <c r="E4" s="221"/>
      <c r="F4" s="231"/>
      <c r="G4" s="232" t="s">
        <v>468</v>
      </c>
      <c r="H4" s="232"/>
      <c r="I4" s="221" t="s">
        <v>469</v>
      </c>
      <c r="J4" s="231" t="s">
        <v>11</v>
      </c>
      <c r="K4" s="231"/>
      <c r="L4" s="219" t="s">
        <v>470</v>
      </c>
      <c r="M4" s="233"/>
      <c r="N4" s="219" t="s">
        <v>471</v>
      </c>
      <c r="O4" s="233"/>
      <c r="P4" s="219" t="s">
        <v>472</v>
      </c>
      <c r="Q4" s="219"/>
      <c r="R4" s="219" t="s">
        <v>473</v>
      </c>
      <c r="S4" s="219"/>
      <c r="T4" s="221"/>
      <c r="U4" s="221"/>
    </row>
    <row r="5" spans="1:21" ht="12.75">
      <c r="A5" s="9"/>
      <c r="B5" s="231"/>
      <c r="C5" s="231"/>
      <c r="D5" s="231"/>
      <c r="E5" s="221"/>
      <c r="F5" s="231"/>
      <c r="G5" s="234"/>
      <c r="H5" s="234"/>
      <c r="I5" s="234"/>
      <c r="J5" s="234"/>
      <c r="K5" s="231"/>
      <c r="L5" s="219" t="s">
        <v>474</v>
      </c>
      <c r="M5" s="233"/>
      <c r="N5" s="219" t="s">
        <v>475</v>
      </c>
      <c r="O5" s="233"/>
      <c r="P5" s="219" t="s">
        <v>476</v>
      </c>
      <c r="Q5" s="219"/>
      <c r="R5" s="219" t="s">
        <v>477</v>
      </c>
      <c r="S5" s="219"/>
      <c r="T5" s="221"/>
      <c r="U5" s="221"/>
    </row>
    <row r="6" spans="1:21" ht="12.75">
      <c r="A6" s="9"/>
      <c r="B6" s="231"/>
      <c r="C6" s="231"/>
      <c r="D6" s="231"/>
      <c r="E6" s="221"/>
      <c r="F6" s="231"/>
      <c r="G6" s="235" t="s">
        <v>478</v>
      </c>
      <c r="H6" s="235" t="s">
        <v>11</v>
      </c>
      <c r="I6" s="235" t="s">
        <v>478</v>
      </c>
      <c r="J6" s="235" t="s">
        <v>11</v>
      </c>
      <c r="K6" s="231"/>
      <c r="L6" s="219" t="s">
        <v>478</v>
      </c>
      <c r="M6" s="233" t="s">
        <v>11</v>
      </c>
      <c r="N6" s="219" t="s">
        <v>478</v>
      </c>
      <c r="O6" s="233" t="s">
        <v>11</v>
      </c>
      <c r="P6" s="219" t="s">
        <v>478</v>
      </c>
      <c r="Q6" s="219" t="s">
        <v>11</v>
      </c>
      <c r="R6" s="219" t="s">
        <v>478</v>
      </c>
      <c r="S6" s="219" t="s">
        <v>11</v>
      </c>
      <c r="T6" s="221" t="s">
        <v>11</v>
      </c>
      <c r="U6" s="221" t="s">
        <v>11</v>
      </c>
    </row>
    <row r="7" spans="1:21" ht="24">
      <c r="A7" s="100">
        <v>1</v>
      </c>
      <c r="B7" s="236" t="s">
        <v>93</v>
      </c>
      <c r="C7" s="237" t="s">
        <v>26</v>
      </c>
      <c r="D7" s="237" t="s">
        <v>479</v>
      </c>
      <c r="E7" s="236">
        <v>27</v>
      </c>
      <c r="F7" s="237">
        <v>27</v>
      </c>
      <c r="G7" s="238">
        <v>3</v>
      </c>
      <c r="H7" s="239">
        <f aca="true" t="shared" si="0" ref="H7:H50">G7*100/F7</f>
        <v>11.11111111111111</v>
      </c>
      <c r="I7" s="238">
        <v>24</v>
      </c>
      <c r="J7" s="239">
        <f aca="true" t="shared" si="1" ref="J7:J50">I7*100/F7</f>
        <v>88.88888888888889</v>
      </c>
      <c r="K7" s="240">
        <v>21.1</v>
      </c>
      <c r="L7" s="237">
        <v>0</v>
      </c>
      <c r="M7" s="240">
        <f aca="true" t="shared" si="2" ref="M7:M40">L7*100/F7</f>
        <v>0</v>
      </c>
      <c r="N7" s="237">
        <v>1</v>
      </c>
      <c r="O7" s="240">
        <f aca="true" t="shared" si="3" ref="O7:O50">N7*100/F7</f>
        <v>3.7037037037037037</v>
      </c>
      <c r="P7" s="237">
        <v>7</v>
      </c>
      <c r="Q7" s="240">
        <f aca="true" t="shared" si="4" ref="Q7:Q50">P7*100/F7</f>
        <v>25.925925925925927</v>
      </c>
      <c r="R7" s="237">
        <v>19</v>
      </c>
      <c r="S7" s="241">
        <f aca="true" t="shared" si="5" ref="S7:S50">R7*100/F7</f>
        <v>70.37037037037037</v>
      </c>
      <c r="T7" s="239">
        <f aca="true" t="shared" si="6" ref="T7:T50">(N7+P7+R7)*100/F7</f>
        <v>100</v>
      </c>
      <c r="U7" s="242">
        <f aca="true" t="shared" si="7" ref="U7:U50">(P7+R7)*100/F7</f>
        <v>96.29629629629629</v>
      </c>
    </row>
    <row r="8" spans="1:21" ht="12.75">
      <c r="A8" s="100">
        <v>1</v>
      </c>
      <c r="B8" s="243" t="s">
        <v>124</v>
      </c>
      <c r="C8" s="237" t="s">
        <v>27</v>
      </c>
      <c r="D8" s="243" t="s">
        <v>480</v>
      </c>
      <c r="E8" s="236">
        <v>27</v>
      </c>
      <c r="F8" s="236">
        <v>27</v>
      </c>
      <c r="G8" s="244">
        <v>2</v>
      </c>
      <c r="H8" s="239">
        <f t="shared" si="0"/>
        <v>7.407407407407407</v>
      </c>
      <c r="I8" s="244">
        <v>25</v>
      </c>
      <c r="J8" s="239">
        <f t="shared" si="1"/>
        <v>92.5925925925926</v>
      </c>
      <c r="K8" s="239">
        <v>21</v>
      </c>
      <c r="L8" s="237">
        <v>0</v>
      </c>
      <c r="M8" s="240">
        <f t="shared" si="2"/>
        <v>0</v>
      </c>
      <c r="N8" s="237">
        <v>2</v>
      </c>
      <c r="O8" s="240">
        <f t="shared" si="3"/>
        <v>7.407407407407407</v>
      </c>
      <c r="P8" s="237">
        <v>4</v>
      </c>
      <c r="Q8" s="240">
        <f t="shared" si="4"/>
        <v>14.814814814814815</v>
      </c>
      <c r="R8" s="237">
        <v>21</v>
      </c>
      <c r="S8" s="241">
        <f t="shared" si="5"/>
        <v>77.77777777777777</v>
      </c>
      <c r="T8" s="239">
        <f t="shared" si="6"/>
        <v>100</v>
      </c>
      <c r="U8" s="242">
        <f t="shared" si="7"/>
        <v>92.5925925925926</v>
      </c>
    </row>
    <row r="9" spans="1:21" ht="24">
      <c r="A9" s="100">
        <v>3</v>
      </c>
      <c r="B9" s="236" t="s">
        <v>78</v>
      </c>
      <c r="C9" s="237" t="s">
        <v>38</v>
      </c>
      <c r="D9" s="236" t="s">
        <v>481</v>
      </c>
      <c r="E9" s="236">
        <v>25</v>
      </c>
      <c r="F9" s="236">
        <v>25</v>
      </c>
      <c r="G9" s="244">
        <v>2</v>
      </c>
      <c r="H9" s="239">
        <f t="shared" si="0"/>
        <v>8</v>
      </c>
      <c r="I9" s="244">
        <v>22</v>
      </c>
      <c r="J9" s="239">
        <f t="shared" si="1"/>
        <v>88</v>
      </c>
      <c r="K9" s="239">
        <v>20</v>
      </c>
      <c r="L9" s="237">
        <v>1</v>
      </c>
      <c r="M9" s="240">
        <f t="shared" si="2"/>
        <v>4</v>
      </c>
      <c r="N9" s="237">
        <v>2</v>
      </c>
      <c r="O9" s="240">
        <f t="shared" si="3"/>
        <v>8</v>
      </c>
      <c r="P9" s="237">
        <v>4</v>
      </c>
      <c r="Q9" s="240">
        <f t="shared" si="4"/>
        <v>16</v>
      </c>
      <c r="R9" s="237">
        <v>18</v>
      </c>
      <c r="S9" s="241">
        <f t="shared" si="5"/>
        <v>72</v>
      </c>
      <c r="T9" s="239">
        <f t="shared" si="6"/>
        <v>96</v>
      </c>
      <c r="U9" s="242">
        <f t="shared" si="7"/>
        <v>88</v>
      </c>
    </row>
    <row r="10" spans="1:21" ht="12.75">
      <c r="A10" s="100">
        <v>3</v>
      </c>
      <c r="B10" s="237" t="s">
        <v>482</v>
      </c>
      <c r="C10" s="237" t="s">
        <v>127</v>
      </c>
      <c r="D10" s="237" t="s">
        <v>115</v>
      </c>
      <c r="E10" s="236">
        <v>29</v>
      </c>
      <c r="F10" s="236">
        <v>29</v>
      </c>
      <c r="G10" s="244">
        <v>0</v>
      </c>
      <c r="H10" s="239">
        <f t="shared" si="0"/>
        <v>0</v>
      </c>
      <c r="I10" s="244">
        <v>29</v>
      </c>
      <c r="J10" s="239">
        <f t="shared" si="1"/>
        <v>100</v>
      </c>
      <c r="K10" s="239">
        <v>20</v>
      </c>
      <c r="L10" s="237">
        <v>0</v>
      </c>
      <c r="M10" s="240">
        <f t="shared" si="2"/>
        <v>0</v>
      </c>
      <c r="N10" s="237">
        <v>0</v>
      </c>
      <c r="O10" s="240">
        <f t="shared" si="3"/>
        <v>0</v>
      </c>
      <c r="P10" s="237">
        <v>7</v>
      </c>
      <c r="Q10" s="240">
        <f t="shared" si="4"/>
        <v>24.137931034482758</v>
      </c>
      <c r="R10" s="237">
        <v>22</v>
      </c>
      <c r="S10" s="241">
        <f t="shared" si="5"/>
        <v>75.86206896551724</v>
      </c>
      <c r="T10" s="239">
        <f t="shared" si="6"/>
        <v>100</v>
      </c>
      <c r="U10" s="242">
        <f t="shared" si="7"/>
        <v>100</v>
      </c>
    </row>
    <row r="11" spans="1:21" ht="24">
      <c r="A11" s="100">
        <v>5</v>
      </c>
      <c r="B11" s="245" t="s">
        <v>483</v>
      </c>
      <c r="C11" s="237" t="s">
        <v>36</v>
      </c>
      <c r="D11" s="237" t="s">
        <v>484</v>
      </c>
      <c r="E11" s="236">
        <v>18</v>
      </c>
      <c r="F11" s="236">
        <v>18</v>
      </c>
      <c r="G11" s="244">
        <v>3</v>
      </c>
      <c r="H11" s="239">
        <f t="shared" si="0"/>
        <v>16.666666666666668</v>
      </c>
      <c r="I11" s="244">
        <v>15</v>
      </c>
      <c r="J11" s="239">
        <f t="shared" si="1"/>
        <v>83.33333333333333</v>
      </c>
      <c r="K11" s="239">
        <v>19.4</v>
      </c>
      <c r="L11" s="237">
        <v>0</v>
      </c>
      <c r="M11" s="240">
        <f t="shared" si="2"/>
        <v>0</v>
      </c>
      <c r="N11" s="237">
        <v>2</v>
      </c>
      <c r="O11" s="240">
        <f t="shared" si="3"/>
        <v>11.11111111111111</v>
      </c>
      <c r="P11" s="237">
        <v>7</v>
      </c>
      <c r="Q11" s="240">
        <f t="shared" si="4"/>
        <v>38.888888888888886</v>
      </c>
      <c r="R11" s="237">
        <v>9</v>
      </c>
      <c r="S11" s="241">
        <f t="shared" si="5"/>
        <v>50</v>
      </c>
      <c r="T11" s="239">
        <f t="shared" si="6"/>
        <v>100</v>
      </c>
      <c r="U11" s="242">
        <f t="shared" si="7"/>
        <v>88.88888888888889</v>
      </c>
    </row>
    <row r="12" spans="1:21" ht="12.75">
      <c r="A12" s="100">
        <v>6</v>
      </c>
      <c r="B12" s="237" t="s">
        <v>102</v>
      </c>
      <c r="C12" s="237" t="s">
        <v>26</v>
      </c>
      <c r="D12" s="237" t="s">
        <v>485</v>
      </c>
      <c r="E12" s="236">
        <v>15</v>
      </c>
      <c r="F12" s="236">
        <v>14</v>
      </c>
      <c r="G12" s="244">
        <v>3</v>
      </c>
      <c r="H12" s="239">
        <f t="shared" si="0"/>
        <v>21.428571428571427</v>
      </c>
      <c r="I12" s="244">
        <v>11</v>
      </c>
      <c r="J12" s="239">
        <f t="shared" si="1"/>
        <v>78.57142857142857</v>
      </c>
      <c r="K12" s="239">
        <v>19.2</v>
      </c>
      <c r="L12" s="237">
        <v>0</v>
      </c>
      <c r="M12" s="240">
        <f t="shared" si="2"/>
        <v>0</v>
      </c>
      <c r="N12" s="237">
        <v>3</v>
      </c>
      <c r="O12" s="240">
        <f t="shared" si="3"/>
        <v>21.428571428571427</v>
      </c>
      <c r="P12" s="237">
        <v>4</v>
      </c>
      <c r="Q12" s="240">
        <f t="shared" si="4"/>
        <v>28.571428571428573</v>
      </c>
      <c r="R12" s="237">
        <v>7</v>
      </c>
      <c r="S12" s="241">
        <f t="shared" si="5"/>
        <v>50</v>
      </c>
      <c r="T12" s="239">
        <f t="shared" si="6"/>
        <v>100</v>
      </c>
      <c r="U12" s="242">
        <f t="shared" si="7"/>
        <v>78.57142857142857</v>
      </c>
    </row>
    <row r="13" spans="1:21" ht="24">
      <c r="A13" s="100">
        <v>7</v>
      </c>
      <c r="B13" s="245" t="s">
        <v>486</v>
      </c>
      <c r="C13" s="237" t="s">
        <v>141</v>
      </c>
      <c r="D13" s="237" t="s">
        <v>487</v>
      </c>
      <c r="E13" s="236">
        <v>25</v>
      </c>
      <c r="F13" s="236">
        <v>23</v>
      </c>
      <c r="G13" s="244">
        <v>4</v>
      </c>
      <c r="H13" s="239">
        <f t="shared" si="0"/>
        <v>17.391304347826086</v>
      </c>
      <c r="I13" s="244">
        <v>19</v>
      </c>
      <c r="J13" s="239">
        <f t="shared" si="1"/>
        <v>82.6086956521739</v>
      </c>
      <c r="K13" s="239">
        <v>19.1</v>
      </c>
      <c r="L13" s="237">
        <v>0</v>
      </c>
      <c r="M13" s="240">
        <f t="shared" si="2"/>
        <v>0</v>
      </c>
      <c r="N13" s="237">
        <v>4</v>
      </c>
      <c r="O13" s="240">
        <f t="shared" si="3"/>
        <v>17.391304347826086</v>
      </c>
      <c r="P13" s="237">
        <v>8</v>
      </c>
      <c r="Q13" s="240">
        <f t="shared" si="4"/>
        <v>34.78260869565217</v>
      </c>
      <c r="R13" s="237">
        <v>11</v>
      </c>
      <c r="S13" s="241">
        <f t="shared" si="5"/>
        <v>47.82608695652174</v>
      </c>
      <c r="T13" s="239">
        <f t="shared" si="6"/>
        <v>100</v>
      </c>
      <c r="U13" s="242">
        <f t="shared" si="7"/>
        <v>82.6086956521739</v>
      </c>
    </row>
    <row r="14" spans="1:21" ht="12.75">
      <c r="A14" s="100">
        <v>8</v>
      </c>
      <c r="B14" s="237" t="s">
        <v>488</v>
      </c>
      <c r="C14" s="237" t="s">
        <v>27</v>
      </c>
      <c r="D14" s="237" t="s">
        <v>489</v>
      </c>
      <c r="E14" s="236">
        <v>29</v>
      </c>
      <c r="F14" s="236">
        <v>29</v>
      </c>
      <c r="G14" s="244">
        <v>5</v>
      </c>
      <c r="H14" s="239">
        <f t="shared" si="0"/>
        <v>17.24137931034483</v>
      </c>
      <c r="I14" s="244">
        <v>21</v>
      </c>
      <c r="J14" s="239">
        <f t="shared" si="1"/>
        <v>72.41379310344827</v>
      </c>
      <c r="K14" s="239">
        <v>19</v>
      </c>
      <c r="L14" s="237">
        <v>3</v>
      </c>
      <c r="M14" s="240">
        <f t="shared" si="2"/>
        <v>10.344827586206897</v>
      </c>
      <c r="N14" s="237">
        <v>4</v>
      </c>
      <c r="O14" s="240">
        <f t="shared" si="3"/>
        <v>13.793103448275861</v>
      </c>
      <c r="P14" s="237">
        <v>9</v>
      </c>
      <c r="Q14" s="240">
        <f t="shared" si="4"/>
        <v>31.03448275862069</v>
      </c>
      <c r="R14" s="237">
        <v>13</v>
      </c>
      <c r="S14" s="241">
        <f t="shared" si="5"/>
        <v>44.827586206896555</v>
      </c>
      <c r="T14" s="239">
        <f t="shared" si="6"/>
        <v>89.65517241379311</v>
      </c>
      <c r="U14" s="242">
        <f t="shared" si="7"/>
        <v>75.86206896551724</v>
      </c>
    </row>
    <row r="15" spans="1:21" ht="12.75">
      <c r="A15" s="100">
        <v>9</v>
      </c>
      <c r="B15" s="237" t="s">
        <v>100</v>
      </c>
      <c r="C15" s="237">
        <v>4</v>
      </c>
      <c r="D15" s="237" t="s">
        <v>490</v>
      </c>
      <c r="E15" s="236">
        <v>17</v>
      </c>
      <c r="F15" s="236">
        <v>17</v>
      </c>
      <c r="G15" s="244">
        <v>5</v>
      </c>
      <c r="H15" s="239">
        <f t="shared" si="0"/>
        <v>29.41176470588235</v>
      </c>
      <c r="I15" s="244">
        <v>12</v>
      </c>
      <c r="J15" s="239">
        <f t="shared" si="1"/>
        <v>70.58823529411765</v>
      </c>
      <c r="K15" s="239">
        <v>18.9</v>
      </c>
      <c r="L15" s="237">
        <v>0</v>
      </c>
      <c r="M15" s="240">
        <f t="shared" si="2"/>
        <v>0</v>
      </c>
      <c r="N15" s="237">
        <v>3</v>
      </c>
      <c r="O15" s="240">
        <f t="shared" si="3"/>
        <v>17.647058823529413</v>
      </c>
      <c r="P15" s="237">
        <v>5</v>
      </c>
      <c r="Q15" s="240">
        <f t="shared" si="4"/>
        <v>29.41176470588235</v>
      </c>
      <c r="R15" s="237">
        <v>9</v>
      </c>
      <c r="S15" s="241">
        <f t="shared" si="5"/>
        <v>52.94117647058823</v>
      </c>
      <c r="T15" s="239">
        <f t="shared" si="6"/>
        <v>100</v>
      </c>
      <c r="U15" s="242">
        <f t="shared" si="7"/>
        <v>82.3529411764706</v>
      </c>
    </row>
    <row r="16" spans="1:21" ht="12.75">
      <c r="A16" s="100">
        <v>10</v>
      </c>
      <c r="B16" s="237" t="s">
        <v>129</v>
      </c>
      <c r="C16" s="237">
        <v>4</v>
      </c>
      <c r="D16" s="237" t="s">
        <v>491</v>
      </c>
      <c r="E16" s="236">
        <v>19</v>
      </c>
      <c r="F16" s="237">
        <v>18</v>
      </c>
      <c r="G16" s="238">
        <v>12</v>
      </c>
      <c r="H16" s="239">
        <f t="shared" si="0"/>
        <v>66.66666666666667</v>
      </c>
      <c r="I16" s="238">
        <v>6</v>
      </c>
      <c r="J16" s="239">
        <f t="shared" si="1"/>
        <v>33.333333333333336</v>
      </c>
      <c r="K16" s="240">
        <v>18.8</v>
      </c>
      <c r="L16" s="237">
        <v>0</v>
      </c>
      <c r="M16" s="240">
        <f t="shared" si="2"/>
        <v>0</v>
      </c>
      <c r="N16" s="237">
        <v>4</v>
      </c>
      <c r="O16" s="240">
        <f t="shared" si="3"/>
        <v>22.22222222222222</v>
      </c>
      <c r="P16" s="237">
        <v>8</v>
      </c>
      <c r="Q16" s="240">
        <f t="shared" si="4"/>
        <v>44.44444444444444</v>
      </c>
      <c r="R16" s="237">
        <v>6</v>
      </c>
      <c r="S16" s="241">
        <f t="shared" si="5"/>
        <v>33.333333333333336</v>
      </c>
      <c r="T16" s="239">
        <f t="shared" si="6"/>
        <v>100</v>
      </c>
      <c r="U16" s="242">
        <f t="shared" si="7"/>
        <v>77.77777777777777</v>
      </c>
    </row>
    <row r="17" spans="1:21" ht="12.75">
      <c r="A17" s="100">
        <v>11</v>
      </c>
      <c r="B17" s="236" t="s">
        <v>492</v>
      </c>
      <c r="C17" s="237">
        <v>4</v>
      </c>
      <c r="D17" s="236" t="s">
        <v>265</v>
      </c>
      <c r="E17" s="236">
        <v>5</v>
      </c>
      <c r="F17" s="236">
        <v>5</v>
      </c>
      <c r="G17" s="244">
        <v>2</v>
      </c>
      <c r="H17" s="239">
        <f t="shared" si="0"/>
        <v>40</v>
      </c>
      <c r="I17" s="244">
        <v>3</v>
      </c>
      <c r="J17" s="239">
        <f t="shared" si="1"/>
        <v>60</v>
      </c>
      <c r="K17" s="239">
        <v>18.6</v>
      </c>
      <c r="L17" s="237">
        <v>0</v>
      </c>
      <c r="M17" s="240">
        <f t="shared" si="2"/>
        <v>0</v>
      </c>
      <c r="N17" s="237">
        <v>1</v>
      </c>
      <c r="O17" s="240">
        <f t="shared" si="3"/>
        <v>20</v>
      </c>
      <c r="P17" s="237">
        <v>2</v>
      </c>
      <c r="Q17" s="240">
        <f t="shared" si="4"/>
        <v>40</v>
      </c>
      <c r="R17" s="237">
        <v>2</v>
      </c>
      <c r="S17" s="241">
        <f t="shared" si="5"/>
        <v>40</v>
      </c>
      <c r="T17" s="239">
        <f t="shared" si="6"/>
        <v>100</v>
      </c>
      <c r="U17" s="242">
        <f t="shared" si="7"/>
        <v>80</v>
      </c>
    </row>
    <row r="18" spans="1:21" ht="12.75">
      <c r="A18" s="100">
        <v>12</v>
      </c>
      <c r="B18" s="237" t="s">
        <v>493</v>
      </c>
      <c r="C18" s="237">
        <v>4</v>
      </c>
      <c r="D18" s="237" t="s">
        <v>50</v>
      </c>
      <c r="E18" s="236">
        <v>2</v>
      </c>
      <c r="F18" s="236">
        <v>2</v>
      </c>
      <c r="G18" s="244">
        <v>1</v>
      </c>
      <c r="H18" s="239">
        <f t="shared" si="0"/>
        <v>50</v>
      </c>
      <c r="I18" s="244">
        <v>1</v>
      </c>
      <c r="J18" s="239">
        <f t="shared" si="1"/>
        <v>50</v>
      </c>
      <c r="K18" s="239">
        <v>18.5</v>
      </c>
      <c r="L18" s="237">
        <v>0</v>
      </c>
      <c r="M18" s="240">
        <f t="shared" si="2"/>
        <v>0</v>
      </c>
      <c r="N18" s="237">
        <v>1</v>
      </c>
      <c r="O18" s="240">
        <f t="shared" si="3"/>
        <v>50</v>
      </c>
      <c r="P18" s="237">
        <v>0</v>
      </c>
      <c r="Q18" s="240">
        <f t="shared" si="4"/>
        <v>0</v>
      </c>
      <c r="R18" s="237">
        <v>1</v>
      </c>
      <c r="S18" s="241">
        <f t="shared" si="5"/>
        <v>50</v>
      </c>
      <c r="T18" s="239">
        <f t="shared" si="6"/>
        <v>100</v>
      </c>
      <c r="U18" s="242">
        <f t="shared" si="7"/>
        <v>50</v>
      </c>
    </row>
    <row r="19" spans="1:21" ht="24">
      <c r="A19" s="100">
        <v>13</v>
      </c>
      <c r="B19" s="236" t="s">
        <v>93</v>
      </c>
      <c r="C19" s="237" t="s">
        <v>27</v>
      </c>
      <c r="D19" s="237" t="s">
        <v>494</v>
      </c>
      <c r="E19" s="236">
        <v>22</v>
      </c>
      <c r="F19" s="237">
        <v>21</v>
      </c>
      <c r="G19" s="244">
        <v>3</v>
      </c>
      <c r="H19" s="239">
        <f t="shared" si="0"/>
        <v>14.285714285714286</v>
      </c>
      <c r="I19" s="244">
        <v>16</v>
      </c>
      <c r="J19" s="239">
        <f t="shared" si="1"/>
        <v>76.19047619047619</v>
      </c>
      <c r="K19" s="239">
        <v>18.3</v>
      </c>
      <c r="L19" s="237">
        <v>2</v>
      </c>
      <c r="M19" s="240">
        <f t="shared" si="2"/>
        <v>9.523809523809524</v>
      </c>
      <c r="N19" s="237">
        <v>3</v>
      </c>
      <c r="O19" s="240">
        <f t="shared" si="3"/>
        <v>14.285714285714286</v>
      </c>
      <c r="P19" s="237">
        <v>5</v>
      </c>
      <c r="Q19" s="240">
        <f t="shared" si="4"/>
        <v>23.80952380952381</v>
      </c>
      <c r="R19" s="237">
        <v>11</v>
      </c>
      <c r="S19" s="241">
        <f t="shared" si="5"/>
        <v>52.38095238095238</v>
      </c>
      <c r="T19" s="239">
        <f t="shared" si="6"/>
        <v>90.47619047619048</v>
      </c>
      <c r="U19" s="242">
        <f t="shared" si="7"/>
        <v>76.19047619047619</v>
      </c>
    </row>
    <row r="20" spans="1:21" ht="12.75">
      <c r="A20" s="100">
        <v>13</v>
      </c>
      <c r="B20" s="237" t="s">
        <v>495</v>
      </c>
      <c r="C20" s="237" t="s">
        <v>26</v>
      </c>
      <c r="D20" s="237" t="s">
        <v>496</v>
      </c>
      <c r="E20" s="236">
        <v>25</v>
      </c>
      <c r="F20" s="237">
        <v>22</v>
      </c>
      <c r="G20" s="238">
        <v>7</v>
      </c>
      <c r="H20" s="239">
        <f t="shared" si="0"/>
        <v>31.818181818181817</v>
      </c>
      <c r="I20" s="238">
        <v>14</v>
      </c>
      <c r="J20" s="239">
        <f t="shared" si="1"/>
        <v>63.63636363636363</v>
      </c>
      <c r="K20" s="240">
        <v>18.3</v>
      </c>
      <c r="L20" s="237">
        <v>1</v>
      </c>
      <c r="M20" s="240">
        <f t="shared" si="2"/>
        <v>4.545454545454546</v>
      </c>
      <c r="N20" s="237">
        <v>7</v>
      </c>
      <c r="O20" s="240">
        <f t="shared" si="3"/>
        <v>31.818181818181817</v>
      </c>
      <c r="P20" s="237">
        <v>3</v>
      </c>
      <c r="Q20" s="240">
        <f t="shared" si="4"/>
        <v>13.636363636363637</v>
      </c>
      <c r="R20" s="237">
        <v>11</v>
      </c>
      <c r="S20" s="241">
        <f t="shared" si="5"/>
        <v>50</v>
      </c>
      <c r="T20" s="239">
        <f t="shared" si="6"/>
        <v>95.45454545454545</v>
      </c>
      <c r="U20" s="242">
        <f t="shared" si="7"/>
        <v>63.63636363636363</v>
      </c>
    </row>
    <row r="21" spans="1:21" ht="24">
      <c r="A21" s="100">
        <v>15</v>
      </c>
      <c r="B21" s="236" t="s">
        <v>78</v>
      </c>
      <c r="C21" s="237" t="s">
        <v>40</v>
      </c>
      <c r="D21" s="236" t="s">
        <v>497</v>
      </c>
      <c r="E21" s="236">
        <v>20</v>
      </c>
      <c r="F21" s="236">
        <v>20</v>
      </c>
      <c r="G21" s="244">
        <v>6</v>
      </c>
      <c r="H21" s="239">
        <f t="shared" si="0"/>
        <v>30</v>
      </c>
      <c r="I21" s="244">
        <v>14</v>
      </c>
      <c r="J21" s="239">
        <f t="shared" si="1"/>
        <v>70</v>
      </c>
      <c r="K21" s="239">
        <v>18</v>
      </c>
      <c r="L21" s="237">
        <v>0</v>
      </c>
      <c r="M21" s="240">
        <f t="shared" si="2"/>
        <v>0</v>
      </c>
      <c r="N21" s="237">
        <v>6</v>
      </c>
      <c r="O21" s="240">
        <f t="shared" si="3"/>
        <v>30</v>
      </c>
      <c r="P21" s="237">
        <v>5</v>
      </c>
      <c r="Q21" s="240">
        <f t="shared" si="4"/>
        <v>25</v>
      </c>
      <c r="R21" s="237">
        <v>9</v>
      </c>
      <c r="S21" s="241">
        <f t="shared" si="5"/>
        <v>45</v>
      </c>
      <c r="T21" s="239">
        <f t="shared" si="6"/>
        <v>100</v>
      </c>
      <c r="U21" s="242">
        <f t="shared" si="7"/>
        <v>70</v>
      </c>
    </row>
    <row r="22" spans="1:21" ht="12.75">
      <c r="A22" s="100">
        <v>15</v>
      </c>
      <c r="B22" s="236" t="s">
        <v>112</v>
      </c>
      <c r="C22" s="237">
        <v>4</v>
      </c>
      <c r="D22" s="236" t="s">
        <v>498</v>
      </c>
      <c r="E22" s="236">
        <v>17</v>
      </c>
      <c r="F22" s="236">
        <v>17</v>
      </c>
      <c r="G22" s="244">
        <v>7</v>
      </c>
      <c r="H22" s="239">
        <f t="shared" si="0"/>
        <v>41.1764705882353</v>
      </c>
      <c r="I22" s="244">
        <v>10</v>
      </c>
      <c r="J22" s="239">
        <f t="shared" si="1"/>
        <v>58.8235294117647</v>
      </c>
      <c r="K22" s="239">
        <v>18</v>
      </c>
      <c r="L22" s="237">
        <v>0</v>
      </c>
      <c r="M22" s="240">
        <f t="shared" si="2"/>
        <v>0</v>
      </c>
      <c r="N22" s="237">
        <v>7</v>
      </c>
      <c r="O22" s="240">
        <f t="shared" si="3"/>
        <v>41.1764705882353</v>
      </c>
      <c r="P22" s="237">
        <v>3</v>
      </c>
      <c r="Q22" s="240">
        <f t="shared" si="4"/>
        <v>17.647058823529413</v>
      </c>
      <c r="R22" s="237">
        <v>7</v>
      </c>
      <c r="S22" s="241">
        <f t="shared" si="5"/>
        <v>41.1764705882353</v>
      </c>
      <c r="T22" s="239">
        <f t="shared" si="6"/>
        <v>100</v>
      </c>
      <c r="U22" s="242">
        <f t="shared" si="7"/>
        <v>58.8235294117647</v>
      </c>
    </row>
    <row r="23" spans="1:21" ht="12.75">
      <c r="A23" s="100">
        <v>15</v>
      </c>
      <c r="B23" s="237" t="s">
        <v>499</v>
      </c>
      <c r="C23" s="237">
        <v>4</v>
      </c>
      <c r="D23" s="237" t="s">
        <v>285</v>
      </c>
      <c r="E23" s="236">
        <v>2</v>
      </c>
      <c r="F23" s="237">
        <v>2</v>
      </c>
      <c r="G23" s="238">
        <v>1</v>
      </c>
      <c r="H23" s="239">
        <f t="shared" si="0"/>
        <v>50</v>
      </c>
      <c r="I23" s="238">
        <v>1</v>
      </c>
      <c r="J23" s="239">
        <f t="shared" si="1"/>
        <v>50</v>
      </c>
      <c r="K23" s="240">
        <v>18</v>
      </c>
      <c r="L23" s="237">
        <v>0</v>
      </c>
      <c r="M23" s="240">
        <f t="shared" si="2"/>
        <v>0</v>
      </c>
      <c r="N23" s="237">
        <v>1</v>
      </c>
      <c r="O23" s="240">
        <f t="shared" si="3"/>
        <v>50</v>
      </c>
      <c r="P23" s="237">
        <v>0</v>
      </c>
      <c r="Q23" s="240">
        <f t="shared" si="4"/>
        <v>0</v>
      </c>
      <c r="R23" s="237">
        <v>1</v>
      </c>
      <c r="S23" s="241">
        <f t="shared" si="5"/>
        <v>50</v>
      </c>
      <c r="T23" s="239">
        <f t="shared" si="6"/>
        <v>100</v>
      </c>
      <c r="U23" s="242">
        <f t="shared" si="7"/>
        <v>50</v>
      </c>
    </row>
    <row r="24" spans="1:21" ht="12.75">
      <c r="A24" s="100">
        <v>15</v>
      </c>
      <c r="B24" s="237" t="s">
        <v>423</v>
      </c>
      <c r="C24" s="237">
        <v>4</v>
      </c>
      <c r="D24" s="237" t="s">
        <v>500</v>
      </c>
      <c r="E24" s="236">
        <v>13</v>
      </c>
      <c r="F24" s="236">
        <v>13</v>
      </c>
      <c r="G24" s="244">
        <v>5</v>
      </c>
      <c r="H24" s="239">
        <f t="shared" si="0"/>
        <v>38.46153846153846</v>
      </c>
      <c r="I24" s="244">
        <v>8</v>
      </c>
      <c r="J24" s="239">
        <f t="shared" si="1"/>
        <v>61.53846153846154</v>
      </c>
      <c r="K24" s="239">
        <v>18</v>
      </c>
      <c r="L24" s="237">
        <v>0</v>
      </c>
      <c r="M24" s="240">
        <f t="shared" si="2"/>
        <v>0</v>
      </c>
      <c r="N24" s="237">
        <v>3</v>
      </c>
      <c r="O24" s="240">
        <f t="shared" si="3"/>
        <v>23.076923076923077</v>
      </c>
      <c r="P24" s="237">
        <v>6</v>
      </c>
      <c r="Q24" s="240">
        <f t="shared" si="4"/>
        <v>46.15384615384615</v>
      </c>
      <c r="R24" s="237">
        <v>4</v>
      </c>
      <c r="S24" s="241">
        <f t="shared" si="5"/>
        <v>30.76923076923077</v>
      </c>
      <c r="T24" s="239">
        <f t="shared" si="6"/>
        <v>100</v>
      </c>
      <c r="U24" s="242">
        <f t="shared" si="7"/>
        <v>76.92307692307692</v>
      </c>
    </row>
    <row r="25" spans="1:21" ht="12.75">
      <c r="A25" s="100">
        <v>15</v>
      </c>
      <c r="B25" s="236" t="s">
        <v>56</v>
      </c>
      <c r="C25" s="236" t="s">
        <v>501</v>
      </c>
      <c r="D25" s="236" t="s">
        <v>502</v>
      </c>
      <c r="E25" s="236">
        <v>8</v>
      </c>
      <c r="F25" s="236">
        <v>8</v>
      </c>
      <c r="G25" s="246">
        <v>3</v>
      </c>
      <c r="H25" s="239">
        <f t="shared" si="0"/>
        <v>37.5</v>
      </c>
      <c r="I25" s="246">
        <v>5</v>
      </c>
      <c r="J25" s="239">
        <f t="shared" si="1"/>
        <v>62.5</v>
      </c>
      <c r="K25" s="239" t="s">
        <v>503</v>
      </c>
      <c r="L25" s="245">
        <v>0</v>
      </c>
      <c r="M25" s="240">
        <f t="shared" si="2"/>
        <v>0</v>
      </c>
      <c r="N25" s="245">
        <v>3</v>
      </c>
      <c r="O25" s="240">
        <f t="shared" si="3"/>
        <v>37.5</v>
      </c>
      <c r="P25" s="245">
        <v>3</v>
      </c>
      <c r="Q25" s="240">
        <f t="shared" si="4"/>
        <v>37.5</v>
      </c>
      <c r="R25" s="245">
        <v>2</v>
      </c>
      <c r="S25" s="241">
        <f t="shared" si="5"/>
        <v>25</v>
      </c>
      <c r="T25" s="239">
        <f t="shared" si="6"/>
        <v>100</v>
      </c>
      <c r="U25" s="242">
        <f t="shared" si="7"/>
        <v>62.5</v>
      </c>
    </row>
    <row r="26" spans="1:21" ht="12.75">
      <c r="A26" s="100">
        <v>20</v>
      </c>
      <c r="B26" s="237" t="s">
        <v>102</v>
      </c>
      <c r="C26" s="237" t="s">
        <v>27</v>
      </c>
      <c r="D26" s="237" t="s">
        <v>504</v>
      </c>
      <c r="E26" s="236">
        <v>17</v>
      </c>
      <c r="F26" s="236">
        <v>16</v>
      </c>
      <c r="G26" s="244">
        <v>4</v>
      </c>
      <c r="H26" s="239">
        <f t="shared" si="0"/>
        <v>25</v>
      </c>
      <c r="I26" s="244">
        <v>12</v>
      </c>
      <c r="J26" s="239">
        <f t="shared" si="1"/>
        <v>75</v>
      </c>
      <c r="K26" s="239">
        <v>17.9</v>
      </c>
      <c r="L26" s="237">
        <v>0</v>
      </c>
      <c r="M26" s="240">
        <f t="shared" si="2"/>
        <v>0</v>
      </c>
      <c r="N26" s="237">
        <v>4</v>
      </c>
      <c r="O26" s="240">
        <f t="shared" si="3"/>
        <v>25</v>
      </c>
      <c r="P26" s="237">
        <v>5</v>
      </c>
      <c r="Q26" s="240">
        <f t="shared" si="4"/>
        <v>31.25</v>
      </c>
      <c r="R26" s="237">
        <v>7</v>
      </c>
      <c r="S26" s="241">
        <f t="shared" si="5"/>
        <v>43.75</v>
      </c>
      <c r="T26" s="239">
        <f t="shared" si="6"/>
        <v>100</v>
      </c>
      <c r="U26" s="242">
        <f t="shared" si="7"/>
        <v>75</v>
      </c>
    </row>
    <row r="27" spans="1:21" ht="24">
      <c r="A27" s="100">
        <v>21</v>
      </c>
      <c r="B27" s="236" t="s">
        <v>93</v>
      </c>
      <c r="C27" s="237" t="s">
        <v>127</v>
      </c>
      <c r="D27" s="237" t="s">
        <v>505</v>
      </c>
      <c r="E27" s="236">
        <v>14</v>
      </c>
      <c r="F27" s="237">
        <v>12</v>
      </c>
      <c r="G27" s="238">
        <v>3</v>
      </c>
      <c r="H27" s="239">
        <f t="shared" si="0"/>
        <v>25</v>
      </c>
      <c r="I27" s="238">
        <v>9</v>
      </c>
      <c r="J27" s="239">
        <f t="shared" si="1"/>
        <v>75</v>
      </c>
      <c r="K27" s="239">
        <v>17.8</v>
      </c>
      <c r="L27" s="237">
        <v>0</v>
      </c>
      <c r="M27" s="240">
        <f t="shared" si="2"/>
        <v>0</v>
      </c>
      <c r="N27" s="237">
        <v>3</v>
      </c>
      <c r="O27" s="240">
        <f t="shared" si="3"/>
        <v>25</v>
      </c>
      <c r="P27" s="237">
        <v>4</v>
      </c>
      <c r="Q27" s="240">
        <f t="shared" si="4"/>
        <v>33.333333333333336</v>
      </c>
      <c r="R27" s="237">
        <v>5</v>
      </c>
      <c r="S27" s="241">
        <f t="shared" si="5"/>
        <v>41.666666666666664</v>
      </c>
      <c r="T27" s="239">
        <f t="shared" si="6"/>
        <v>100</v>
      </c>
      <c r="U27" s="242">
        <f t="shared" si="7"/>
        <v>75</v>
      </c>
    </row>
    <row r="28" spans="1:21" ht="12.75">
      <c r="A28" s="100">
        <v>22</v>
      </c>
      <c r="B28" s="237" t="s">
        <v>25</v>
      </c>
      <c r="C28" s="237" t="s">
        <v>26</v>
      </c>
      <c r="D28" s="237" t="s">
        <v>506</v>
      </c>
      <c r="E28" s="236">
        <v>24</v>
      </c>
      <c r="F28" s="236">
        <v>23</v>
      </c>
      <c r="G28" s="244">
        <v>5</v>
      </c>
      <c r="H28" s="239">
        <f t="shared" si="0"/>
        <v>21.73913043478261</v>
      </c>
      <c r="I28" s="244">
        <v>18</v>
      </c>
      <c r="J28" s="239">
        <f t="shared" si="1"/>
        <v>78.26086956521739</v>
      </c>
      <c r="K28" s="239">
        <v>17.6</v>
      </c>
      <c r="L28" s="237">
        <v>0</v>
      </c>
      <c r="M28" s="240">
        <f t="shared" si="2"/>
        <v>0</v>
      </c>
      <c r="N28" s="237">
        <v>5</v>
      </c>
      <c r="O28" s="240">
        <f t="shared" si="3"/>
        <v>21.73913043478261</v>
      </c>
      <c r="P28" s="237">
        <v>11</v>
      </c>
      <c r="Q28" s="240">
        <f t="shared" si="4"/>
        <v>47.82608695652174</v>
      </c>
      <c r="R28" s="237">
        <v>7</v>
      </c>
      <c r="S28" s="241">
        <f t="shared" si="5"/>
        <v>30.434782608695652</v>
      </c>
      <c r="T28" s="239">
        <f t="shared" si="6"/>
        <v>100</v>
      </c>
      <c r="U28" s="242">
        <f t="shared" si="7"/>
        <v>78.26086956521739</v>
      </c>
    </row>
    <row r="29" spans="1:21" ht="12.75">
      <c r="A29" s="100">
        <v>23</v>
      </c>
      <c r="B29" s="237" t="s">
        <v>76</v>
      </c>
      <c r="C29" s="237">
        <v>4</v>
      </c>
      <c r="D29" s="237" t="s">
        <v>507</v>
      </c>
      <c r="E29" s="236">
        <v>26</v>
      </c>
      <c r="F29" s="236">
        <v>24</v>
      </c>
      <c r="G29" s="244">
        <v>5</v>
      </c>
      <c r="H29" s="239">
        <f t="shared" si="0"/>
        <v>20.833333333333332</v>
      </c>
      <c r="I29" s="244">
        <v>17</v>
      </c>
      <c r="J29" s="239">
        <f t="shared" si="1"/>
        <v>70.83333333333333</v>
      </c>
      <c r="K29" s="239">
        <v>17.5</v>
      </c>
      <c r="L29" s="237">
        <v>2</v>
      </c>
      <c r="M29" s="240">
        <f t="shared" si="2"/>
        <v>8.333333333333334</v>
      </c>
      <c r="N29" s="237">
        <v>3</v>
      </c>
      <c r="O29" s="240">
        <f t="shared" si="3"/>
        <v>12.5</v>
      </c>
      <c r="P29" s="237">
        <v>10</v>
      </c>
      <c r="Q29" s="240">
        <f t="shared" si="4"/>
        <v>41.666666666666664</v>
      </c>
      <c r="R29" s="237">
        <v>9</v>
      </c>
      <c r="S29" s="241">
        <f t="shared" si="5"/>
        <v>37.5</v>
      </c>
      <c r="T29" s="239">
        <f t="shared" si="6"/>
        <v>91.66666666666667</v>
      </c>
      <c r="U29" s="242">
        <f t="shared" si="7"/>
        <v>79.16666666666667</v>
      </c>
    </row>
    <row r="30" spans="1:21" ht="12.75">
      <c r="A30" s="100">
        <v>23</v>
      </c>
      <c r="B30" s="236" t="s">
        <v>508</v>
      </c>
      <c r="C30" s="237">
        <v>4</v>
      </c>
      <c r="D30" s="236" t="s">
        <v>294</v>
      </c>
      <c r="E30" s="236">
        <v>2</v>
      </c>
      <c r="F30" s="236">
        <v>2</v>
      </c>
      <c r="G30" s="244">
        <v>1</v>
      </c>
      <c r="H30" s="239">
        <f t="shared" si="0"/>
        <v>50</v>
      </c>
      <c r="I30" s="244">
        <v>1</v>
      </c>
      <c r="J30" s="239">
        <f t="shared" si="1"/>
        <v>50</v>
      </c>
      <c r="K30" s="239">
        <v>17.5</v>
      </c>
      <c r="L30" s="237">
        <v>0</v>
      </c>
      <c r="M30" s="240">
        <f t="shared" si="2"/>
        <v>0</v>
      </c>
      <c r="N30" s="237">
        <v>1</v>
      </c>
      <c r="O30" s="240">
        <f t="shared" si="3"/>
        <v>50</v>
      </c>
      <c r="P30" s="237">
        <v>0</v>
      </c>
      <c r="Q30" s="240">
        <f t="shared" si="4"/>
        <v>0</v>
      </c>
      <c r="R30" s="237">
        <v>1</v>
      </c>
      <c r="S30" s="241">
        <f t="shared" si="5"/>
        <v>50</v>
      </c>
      <c r="T30" s="239">
        <f t="shared" si="6"/>
        <v>100</v>
      </c>
      <c r="U30" s="242">
        <f t="shared" si="7"/>
        <v>50</v>
      </c>
    </row>
    <row r="31" spans="1:21" ht="12.75">
      <c r="A31" s="100">
        <v>25</v>
      </c>
      <c r="B31" s="237" t="s">
        <v>215</v>
      </c>
      <c r="C31" s="237" t="s">
        <v>91</v>
      </c>
      <c r="D31" s="237" t="s">
        <v>509</v>
      </c>
      <c r="E31" s="236">
        <v>25</v>
      </c>
      <c r="F31" s="236">
        <v>23</v>
      </c>
      <c r="G31" s="244">
        <v>9</v>
      </c>
      <c r="H31" s="239">
        <f t="shared" si="0"/>
        <v>39.130434782608695</v>
      </c>
      <c r="I31" s="244">
        <v>13</v>
      </c>
      <c r="J31" s="239">
        <f t="shared" si="1"/>
        <v>56.52173913043478</v>
      </c>
      <c r="K31" s="239">
        <v>17.21</v>
      </c>
      <c r="L31" s="237">
        <v>1</v>
      </c>
      <c r="M31" s="240">
        <f t="shared" si="2"/>
        <v>4.3478260869565215</v>
      </c>
      <c r="N31" s="237">
        <v>6</v>
      </c>
      <c r="O31" s="240">
        <f t="shared" si="3"/>
        <v>26.08695652173913</v>
      </c>
      <c r="P31" s="237">
        <v>9</v>
      </c>
      <c r="Q31" s="240">
        <f t="shared" si="4"/>
        <v>39.130434782608695</v>
      </c>
      <c r="R31" s="237">
        <v>7</v>
      </c>
      <c r="S31" s="241">
        <f t="shared" si="5"/>
        <v>30.434782608695652</v>
      </c>
      <c r="T31" s="239">
        <f t="shared" si="6"/>
        <v>95.65217391304348</v>
      </c>
      <c r="U31" s="242">
        <f t="shared" si="7"/>
        <v>69.56521739130434</v>
      </c>
    </row>
    <row r="32" spans="1:21" ht="12.75">
      <c r="A32" s="100">
        <v>25</v>
      </c>
      <c r="B32" s="243" t="s">
        <v>124</v>
      </c>
      <c r="C32" s="237" t="s">
        <v>26</v>
      </c>
      <c r="D32" s="243" t="s">
        <v>510</v>
      </c>
      <c r="E32" s="236">
        <v>27</v>
      </c>
      <c r="F32" s="236">
        <v>23</v>
      </c>
      <c r="G32" s="244">
        <v>9</v>
      </c>
      <c r="H32" s="239">
        <f t="shared" si="0"/>
        <v>39.130434782608695</v>
      </c>
      <c r="I32" s="244">
        <v>13</v>
      </c>
      <c r="J32" s="239">
        <f t="shared" si="1"/>
        <v>56.52173913043478</v>
      </c>
      <c r="K32" s="239">
        <v>17.2</v>
      </c>
      <c r="L32" s="237">
        <v>1</v>
      </c>
      <c r="M32" s="240">
        <f t="shared" si="2"/>
        <v>4.3478260869565215</v>
      </c>
      <c r="N32" s="237">
        <v>6</v>
      </c>
      <c r="O32" s="240">
        <f t="shared" si="3"/>
        <v>26.08695652173913</v>
      </c>
      <c r="P32" s="237">
        <v>9</v>
      </c>
      <c r="Q32" s="240">
        <f t="shared" si="4"/>
        <v>39.130434782608695</v>
      </c>
      <c r="R32" s="237">
        <v>7</v>
      </c>
      <c r="S32" s="241">
        <f t="shared" si="5"/>
        <v>30.434782608695652</v>
      </c>
      <c r="T32" s="239">
        <f t="shared" si="6"/>
        <v>95.65217391304348</v>
      </c>
      <c r="U32" s="242">
        <f t="shared" si="7"/>
        <v>69.56521739130434</v>
      </c>
    </row>
    <row r="33" spans="1:21" ht="12.75">
      <c r="A33" s="100">
        <v>27</v>
      </c>
      <c r="B33" s="236" t="s">
        <v>164</v>
      </c>
      <c r="C33" s="237">
        <v>4</v>
      </c>
      <c r="D33" s="236" t="s">
        <v>231</v>
      </c>
      <c r="E33" s="236">
        <v>6</v>
      </c>
      <c r="F33" s="236">
        <v>6</v>
      </c>
      <c r="G33" s="244">
        <v>3</v>
      </c>
      <c r="H33" s="239">
        <f t="shared" si="0"/>
        <v>50</v>
      </c>
      <c r="I33" s="244">
        <v>3</v>
      </c>
      <c r="J33" s="239">
        <f t="shared" si="1"/>
        <v>50</v>
      </c>
      <c r="K33" s="239">
        <v>17</v>
      </c>
      <c r="L33" s="237">
        <v>0</v>
      </c>
      <c r="M33" s="240">
        <f t="shared" si="2"/>
        <v>0</v>
      </c>
      <c r="N33" s="237">
        <v>2</v>
      </c>
      <c r="O33" s="240">
        <f t="shared" si="3"/>
        <v>33.333333333333336</v>
      </c>
      <c r="P33" s="237">
        <v>1</v>
      </c>
      <c r="Q33" s="240">
        <f t="shared" si="4"/>
        <v>16.666666666666668</v>
      </c>
      <c r="R33" s="237">
        <v>3</v>
      </c>
      <c r="S33" s="241">
        <f t="shared" si="5"/>
        <v>50</v>
      </c>
      <c r="T33" s="239">
        <f t="shared" si="6"/>
        <v>100</v>
      </c>
      <c r="U33" s="242">
        <f t="shared" si="7"/>
        <v>66.66666666666667</v>
      </c>
    </row>
    <row r="34" spans="1:21" ht="24">
      <c r="A34" s="100">
        <v>27</v>
      </c>
      <c r="B34" s="236" t="s">
        <v>78</v>
      </c>
      <c r="C34" s="237" t="s">
        <v>36</v>
      </c>
      <c r="D34" s="236" t="s">
        <v>511</v>
      </c>
      <c r="E34" s="236">
        <v>20</v>
      </c>
      <c r="F34" s="236">
        <v>18</v>
      </c>
      <c r="G34" s="244">
        <v>7</v>
      </c>
      <c r="H34" s="239">
        <f t="shared" si="0"/>
        <v>38.888888888888886</v>
      </c>
      <c r="I34" s="244">
        <v>11</v>
      </c>
      <c r="J34" s="239">
        <f t="shared" si="1"/>
        <v>61.111111111111114</v>
      </c>
      <c r="K34" s="239">
        <v>17</v>
      </c>
      <c r="L34" s="237">
        <v>0</v>
      </c>
      <c r="M34" s="240">
        <f t="shared" si="2"/>
        <v>0</v>
      </c>
      <c r="N34" s="237">
        <v>7</v>
      </c>
      <c r="O34" s="240">
        <f t="shared" si="3"/>
        <v>38.888888888888886</v>
      </c>
      <c r="P34" s="237">
        <v>5</v>
      </c>
      <c r="Q34" s="240">
        <f t="shared" si="4"/>
        <v>27.77777777777778</v>
      </c>
      <c r="R34" s="237">
        <v>6</v>
      </c>
      <c r="S34" s="241">
        <f t="shared" si="5"/>
        <v>33.333333333333336</v>
      </c>
      <c r="T34" s="239">
        <f t="shared" si="6"/>
        <v>100</v>
      </c>
      <c r="U34" s="242">
        <f t="shared" si="7"/>
        <v>61.111111111111114</v>
      </c>
    </row>
    <row r="35" spans="1:21" ht="12.75">
      <c r="A35" s="100">
        <v>27</v>
      </c>
      <c r="B35" s="243" t="s">
        <v>512</v>
      </c>
      <c r="C35" s="237">
        <v>4</v>
      </c>
      <c r="D35" s="243" t="s">
        <v>513</v>
      </c>
      <c r="E35" s="236">
        <v>5</v>
      </c>
      <c r="F35" s="236">
        <v>5</v>
      </c>
      <c r="G35" s="244">
        <v>2</v>
      </c>
      <c r="H35" s="239">
        <f t="shared" si="0"/>
        <v>40</v>
      </c>
      <c r="I35" s="244">
        <v>3</v>
      </c>
      <c r="J35" s="239">
        <f t="shared" si="1"/>
        <v>60</v>
      </c>
      <c r="K35" s="239">
        <v>17</v>
      </c>
      <c r="L35" s="237">
        <v>0</v>
      </c>
      <c r="M35" s="240">
        <f t="shared" si="2"/>
        <v>0</v>
      </c>
      <c r="N35" s="237">
        <v>0</v>
      </c>
      <c r="O35" s="240">
        <f t="shared" si="3"/>
        <v>0</v>
      </c>
      <c r="P35" s="237">
        <v>2</v>
      </c>
      <c r="Q35" s="240">
        <f t="shared" si="4"/>
        <v>40</v>
      </c>
      <c r="R35" s="237">
        <v>3</v>
      </c>
      <c r="S35" s="241">
        <f t="shared" si="5"/>
        <v>60</v>
      </c>
      <c r="T35" s="239">
        <f t="shared" si="6"/>
        <v>100</v>
      </c>
      <c r="U35" s="242">
        <f t="shared" si="7"/>
        <v>100</v>
      </c>
    </row>
    <row r="36" spans="1:21" ht="12.75">
      <c r="A36" s="100">
        <v>27</v>
      </c>
      <c r="B36" s="237" t="s">
        <v>495</v>
      </c>
      <c r="C36" s="237" t="s">
        <v>127</v>
      </c>
      <c r="D36" s="237" t="s">
        <v>514</v>
      </c>
      <c r="E36" s="236">
        <v>23</v>
      </c>
      <c r="F36" s="236">
        <v>22</v>
      </c>
      <c r="G36" s="244">
        <v>9</v>
      </c>
      <c r="H36" s="239">
        <f t="shared" si="0"/>
        <v>40.90909090909091</v>
      </c>
      <c r="I36" s="244">
        <v>13</v>
      </c>
      <c r="J36" s="239">
        <f t="shared" si="1"/>
        <v>59.09090909090909</v>
      </c>
      <c r="K36" s="239">
        <v>17</v>
      </c>
      <c r="L36" s="237">
        <v>0</v>
      </c>
      <c r="M36" s="240">
        <f t="shared" si="2"/>
        <v>0</v>
      </c>
      <c r="N36" s="237">
        <v>6</v>
      </c>
      <c r="O36" s="240">
        <f t="shared" si="3"/>
        <v>27.272727272727273</v>
      </c>
      <c r="P36" s="237">
        <v>8</v>
      </c>
      <c r="Q36" s="240">
        <f t="shared" si="4"/>
        <v>36.36363636363637</v>
      </c>
      <c r="R36" s="237">
        <v>8</v>
      </c>
      <c r="S36" s="241">
        <f t="shared" si="5"/>
        <v>36.36363636363637</v>
      </c>
      <c r="T36" s="239">
        <f t="shared" si="6"/>
        <v>100</v>
      </c>
      <c r="U36" s="242">
        <f t="shared" si="7"/>
        <v>72.72727272727273</v>
      </c>
    </row>
    <row r="37" spans="1:21" ht="12.75">
      <c r="A37" s="100">
        <v>27</v>
      </c>
      <c r="B37" s="237" t="s">
        <v>173</v>
      </c>
      <c r="C37" s="237">
        <v>4</v>
      </c>
      <c r="D37" s="237" t="s">
        <v>275</v>
      </c>
      <c r="E37" s="236">
        <v>8</v>
      </c>
      <c r="F37" s="236">
        <v>8</v>
      </c>
      <c r="G37" s="244">
        <v>3</v>
      </c>
      <c r="H37" s="239">
        <f t="shared" si="0"/>
        <v>37.5</v>
      </c>
      <c r="I37" s="244">
        <v>4</v>
      </c>
      <c r="J37" s="239">
        <f t="shared" si="1"/>
        <v>50</v>
      </c>
      <c r="K37" s="239">
        <v>17</v>
      </c>
      <c r="L37" s="237">
        <v>1</v>
      </c>
      <c r="M37" s="240">
        <f t="shared" si="2"/>
        <v>12.5</v>
      </c>
      <c r="N37" s="237">
        <v>2</v>
      </c>
      <c r="O37" s="240">
        <f t="shared" si="3"/>
        <v>25</v>
      </c>
      <c r="P37" s="237">
        <v>1</v>
      </c>
      <c r="Q37" s="240">
        <f t="shared" si="4"/>
        <v>12.5</v>
      </c>
      <c r="R37" s="237">
        <v>4</v>
      </c>
      <c r="S37" s="241">
        <f t="shared" si="5"/>
        <v>50</v>
      </c>
      <c r="T37" s="239">
        <f t="shared" si="6"/>
        <v>87.5</v>
      </c>
      <c r="U37" s="242">
        <f t="shared" si="7"/>
        <v>62.5</v>
      </c>
    </row>
    <row r="38" spans="1:21" ht="12.75">
      <c r="A38" s="100">
        <v>32</v>
      </c>
      <c r="B38" s="237" t="s">
        <v>32</v>
      </c>
      <c r="C38" s="237">
        <v>4</v>
      </c>
      <c r="D38" s="237" t="s">
        <v>515</v>
      </c>
      <c r="E38" s="236">
        <v>16</v>
      </c>
      <c r="F38" s="237">
        <v>16</v>
      </c>
      <c r="G38" s="238">
        <v>5</v>
      </c>
      <c r="H38" s="239">
        <f t="shared" si="0"/>
        <v>31.25</v>
      </c>
      <c r="I38" s="238">
        <v>11</v>
      </c>
      <c r="J38" s="239">
        <f t="shared" si="1"/>
        <v>68.75</v>
      </c>
      <c r="K38" s="240">
        <v>16.9</v>
      </c>
      <c r="L38" s="237">
        <v>0</v>
      </c>
      <c r="M38" s="240">
        <f t="shared" si="2"/>
        <v>0</v>
      </c>
      <c r="N38" s="237">
        <v>5</v>
      </c>
      <c r="O38" s="240">
        <f t="shared" si="3"/>
        <v>31.25</v>
      </c>
      <c r="P38" s="237">
        <v>6</v>
      </c>
      <c r="Q38" s="240">
        <f t="shared" si="4"/>
        <v>37.5</v>
      </c>
      <c r="R38" s="237">
        <v>5</v>
      </c>
      <c r="S38" s="241">
        <f t="shared" si="5"/>
        <v>31.25</v>
      </c>
      <c r="T38" s="239">
        <f t="shared" si="6"/>
        <v>100</v>
      </c>
      <c r="U38" s="242">
        <f t="shared" si="7"/>
        <v>68.75</v>
      </c>
    </row>
    <row r="39" spans="1:21" ht="12.75">
      <c r="A39" s="100">
        <v>33</v>
      </c>
      <c r="B39" s="237" t="s">
        <v>25</v>
      </c>
      <c r="C39" s="237" t="s">
        <v>27</v>
      </c>
      <c r="D39" s="237" t="s">
        <v>516</v>
      </c>
      <c r="E39" s="236">
        <v>23</v>
      </c>
      <c r="F39" s="236">
        <v>23</v>
      </c>
      <c r="G39" s="244">
        <v>8</v>
      </c>
      <c r="H39" s="239">
        <f t="shared" si="0"/>
        <v>34.78260869565217</v>
      </c>
      <c r="I39" s="244">
        <v>15</v>
      </c>
      <c r="J39" s="239">
        <f t="shared" si="1"/>
        <v>65.21739130434783</v>
      </c>
      <c r="K39" s="239">
        <v>16.8</v>
      </c>
      <c r="L39" s="237">
        <v>0</v>
      </c>
      <c r="M39" s="240">
        <f t="shared" si="2"/>
        <v>0</v>
      </c>
      <c r="N39" s="237">
        <v>4</v>
      </c>
      <c r="O39" s="240">
        <f t="shared" si="3"/>
        <v>17.391304347826086</v>
      </c>
      <c r="P39" s="237">
        <v>12</v>
      </c>
      <c r="Q39" s="240">
        <f t="shared" si="4"/>
        <v>52.17391304347826</v>
      </c>
      <c r="R39" s="237">
        <v>7</v>
      </c>
      <c r="S39" s="241">
        <f t="shared" si="5"/>
        <v>30.434782608695652</v>
      </c>
      <c r="T39" s="239">
        <f t="shared" si="6"/>
        <v>100</v>
      </c>
      <c r="U39" s="242">
        <f t="shared" si="7"/>
        <v>82.6086956521739</v>
      </c>
    </row>
    <row r="40" spans="1:21" ht="24">
      <c r="A40" s="9">
        <v>34</v>
      </c>
      <c r="B40" s="247" t="s">
        <v>517</v>
      </c>
      <c r="C40" s="248" t="s">
        <v>26</v>
      </c>
      <c r="D40" s="248" t="s">
        <v>518</v>
      </c>
      <c r="E40" s="247">
        <v>24</v>
      </c>
      <c r="F40" s="248">
        <v>22</v>
      </c>
      <c r="G40" s="249">
        <v>7</v>
      </c>
      <c r="H40" s="250">
        <f t="shared" si="0"/>
        <v>31.818181818181817</v>
      </c>
      <c r="I40" s="249">
        <v>14</v>
      </c>
      <c r="J40" s="250">
        <f t="shared" si="1"/>
        <v>63.63636363636363</v>
      </c>
      <c r="K40" s="251">
        <v>16.73</v>
      </c>
      <c r="L40" s="248">
        <v>1</v>
      </c>
      <c r="M40" s="251">
        <f t="shared" si="2"/>
        <v>4.545454545454546</v>
      </c>
      <c r="N40" s="248">
        <v>7</v>
      </c>
      <c r="O40" s="251">
        <f t="shared" si="3"/>
        <v>31.818181818181817</v>
      </c>
      <c r="P40" s="248">
        <v>6</v>
      </c>
      <c r="Q40" s="251">
        <f t="shared" si="4"/>
        <v>27.272727272727273</v>
      </c>
      <c r="R40" s="248">
        <v>8</v>
      </c>
      <c r="S40" s="252">
        <f t="shared" si="5"/>
        <v>36.36363636363637</v>
      </c>
      <c r="T40" s="250">
        <f t="shared" si="6"/>
        <v>95.45454545454545</v>
      </c>
      <c r="U40" s="253">
        <f t="shared" si="7"/>
        <v>63.63636363636363</v>
      </c>
    </row>
    <row r="41" spans="1:21" ht="24">
      <c r="A41" s="9">
        <v>34</v>
      </c>
      <c r="B41" s="247" t="s">
        <v>519</v>
      </c>
      <c r="C41" s="248" t="s">
        <v>27</v>
      </c>
      <c r="D41" s="248" t="s">
        <v>520</v>
      </c>
      <c r="E41" s="247">
        <v>18</v>
      </c>
      <c r="F41" s="247">
        <v>18</v>
      </c>
      <c r="G41" s="254">
        <v>7</v>
      </c>
      <c r="H41" s="250">
        <f t="shared" si="0"/>
        <v>38.888888888888886</v>
      </c>
      <c r="I41" s="254">
        <v>11</v>
      </c>
      <c r="J41" s="250">
        <f t="shared" si="1"/>
        <v>61.111111111111114</v>
      </c>
      <c r="K41" s="255">
        <v>16.7</v>
      </c>
      <c r="L41" s="256">
        <v>0</v>
      </c>
      <c r="M41" s="251">
        <v>0</v>
      </c>
      <c r="N41" s="248">
        <v>7</v>
      </c>
      <c r="O41" s="251">
        <f t="shared" si="3"/>
        <v>38.888888888888886</v>
      </c>
      <c r="P41" s="248">
        <v>8</v>
      </c>
      <c r="Q41" s="251">
        <f t="shared" si="4"/>
        <v>44.44444444444444</v>
      </c>
      <c r="R41" s="248">
        <v>3</v>
      </c>
      <c r="S41" s="252">
        <f t="shared" si="5"/>
        <v>16.666666666666668</v>
      </c>
      <c r="T41" s="250">
        <f t="shared" si="6"/>
        <v>100</v>
      </c>
      <c r="U41" s="253">
        <f t="shared" si="7"/>
        <v>61.111111111111114</v>
      </c>
    </row>
    <row r="42" spans="1:21" ht="12.75">
      <c r="A42" s="9">
        <v>36</v>
      </c>
      <c r="B42" s="248" t="s">
        <v>215</v>
      </c>
      <c r="C42" s="248" t="s">
        <v>162</v>
      </c>
      <c r="D42" s="248" t="s">
        <v>521</v>
      </c>
      <c r="E42" s="247">
        <v>24</v>
      </c>
      <c r="F42" s="247">
        <v>24</v>
      </c>
      <c r="G42" s="254">
        <v>10</v>
      </c>
      <c r="H42" s="250">
        <f t="shared" si="0"/>
        <v>41.666666666666664</v>
      </c>
      <c r="I42" s="254">
        <v>13</v>
      </c>
      <c r="J42" s="250">
        <f t="shared" si="1"/>
        <v>54.166666666666664</v>
      </c>
      <c r="K42" s="255">
        <v>16.6</v>
      </c>
      <c r="L42" s="256">
        <v>1</v>
      </c>
      <c r="M42" s="251">
        <f aca="true" t="shared" si="8" ref="M42:M50">L42*100/F42</f>
        <v>4.166666666666667</v>
      </c>
      <c r="N42" s="248">
        <v>6</v>
      </c>
      <c r="O42" s="251">
        <f t="shared" si="3"/>
        <v>25</v>
      </c>
      <c r="P42" s="248">
        <v>9</v>
      </c>
      <c r="Q42" s="251">
        <f t="shared" si="4"/>
        <v>37.5</v>
      </c>
      <c r="R42" s="248">
        <v>8</v>
      </c>
      <c r="S42" s="252">
        <f t="shared" si="5"/>
        <v>33.333333333333336</v>
      </c>
      <c r="T42" s="250">
        <f t="shared" si="6"/>
        <v>95.83333333333333</v>
      </c>
      <c r="U42" s="253">
        <f t="shared" si="7"/>
        <v>70.83333333333333</v>
      </c>
    </row>
    <row r="43" spans="1:21" ht="12.75">
      <c r="A43" s="9">
        <v>37</v>
      </c>
      <c r="B43" s="248" t="s">
        <v>488</v>
      </c>
      <c r="C43" s="248" t="s">
        <v>26</v>
      </c>
      <c r="D43" s="248" t="s">
        <v>522</v>
      </c>
      <c r="E43" s="247">
        <v>24</v>
      </c>
      <c r="F43" s="247">
        <v>23</v>
      </c>
      <c r="G43" s="257">
        <v>9</v>
      </c>
      <c r="H43" s="250">
        <f t="shared" si="0"/>
        <v>39.130434782608695</v>
      </c>
      <c r="I43" s="257">
        <v>13</v>
      </c>
      <c r="J43" s="250">
        <f t="shared" si="1"/>
        <v>56.52173913043478</v>
      </c>
      <c r="K43" s="250">
        <v>16</v>
      </c>
      <c r="L43" s="248">
        <v>1</v>
      </c>
      <c r="M43" s="251">
        <f t="shared" si="8"/>
        <v>4.3478260869565215</v>
      </c>
      <c r="N43" s="248">
        <v>7</v>
      </c>
      <c r="O43" s="251">
        <f t="shared" si="3"/>
        <v>30.434782608695652</v>
      </c>
      <c r="P43" s="248">
        <v>5</v>
      </c>
      <c r="Q43" s="251">
        <f t="shared" si="4"/>
        <v>21.73913043478261</v>
      </c>
      <c r="R43" s="248">
        <v>10</v>
      </c>
      <c r="S43" s="252">
        <f t="shared" si="5"/>
        <v>43.47826086956522</v>
      </c>
      <c r="T43" s="250">
        <f t="shared" si="6"/>
        <v>95.65217391304348</v>
      </c>
      <c r="U43" s="253">
        <f t="shared" si="7"/>
        <v>65.21739130434783</v>
      </c>
    </row>
    <row r="44" spans="1:21" ht="12.75">
      <c r="A44" s="9">
        <v>37</v>
      </c>
      <c r="B44" s="247" t="s">
        <v>523</v>
      </c>
      <c r="C44" s="248">
        <v>4</v>
      </c>
      <c r="D44" s="247" t="s">
        <v>524</v>
      </c>
      <c r="E44" s="247">
        <v>23</v>
      </c>
      <c r="F44" s="247">
        <v>23</v>
      </c>
      <c r="G44" s="257">
        <v>9</v>
      </c>
      <c r="H44" s="250">
        <f t="shared" si="0"/>
        <v>39.130434782608695</v>
      </c>
      <c r="I44" s="257">
        <v>14</v>
      </c>
      <c r="J44" s="250">
        <f t="shared" si="1"/>
        <v>60.869565217391305</v>
      </c>
      <c r="K44" s="250">
        <v>16</v>
      </c>
      <c r="L44" s="248">
        <v>0</v>
      </c>
      <c r="M44" s="251">
        <f t="shared" si="8"/>
        <v>0</v>
      </c>
      <c r="N44" s="248">
        <v>9</v>
      </c>
      <c r="O44" s="251">
        <f t="shared" si="3"/>
        <v>39.130434782608695</v>
      </c>
      <c r="P44" s="248">
        <v>8</v>
      </c>
      <c r="Q44" s="251">
        <f t="shared" si="4"/>
        <v>34.78260869565217</v>
      </c>
      <c r="R44" s="248">
        <v>6</v>
      </c>
      <c r="S44" s="252">
        <f t="shared" si="5"/>
        <v>26.08695652173913</v>
      </c>
      <c r="T44" s="250">
        <f t="shared" si="6"/>
        <v>100</v>
      </c>
      <c r="U44" s="253">
        <f t="shared" si="7"/>
        <v>60.869565217391305</v>
      </c>
    </row>
    <row r="45" spans="1:21" ht="24">
      <c r="A45" s="9">
        <v>37</v>
      </c>
      <c r="B45" s="247" t="s">
        <v>525</v>
      </c>
      <c r="C45" s="248" t="s">
        <v>26</v>
      </c>
      <c r="D45" s="248" t="s">
        <v>526</v>
      </c>
      <c r="E45" s="247">
        <v>21</v>
      </c>
      <c r="F45" s="247">
        <v>21</v>
      </c>
      <c r="G45" s="254">
        <v>9</v>
      </c>
      <c r="H45" s="250">
        <f t="shared" si="0"/>
        <v>42.857142857142854</v>
      </c>
      <c r="I45" s="254">
        <v>12</v>
      </c>
      <c r="J45" s="250">
        <f t="shared" si="1"/>
        <v>57.142857142857146</v>
      </c>
      <c r="K45" s="255">
        <v>16</v>
      </c>
      <c r="L45" s="256">
        <v>0</v>
      </c>
      <c r="M45" s="251">
        <f t="shared" si="8"/>
        <v>0</v>
      </c>
      <c r="N45" s="248">
        <v>9</v>
      </c>
      <c r="O45" s="251">
        <f t="shared" si="3"/>
        <v>42.857142857142854</v>
      </c>
      <c r="P45" s="248">
        <v>7</v>
      </c>
      <c r="Q45" s="251">
        <f t="shared" si="4"/>
        <v>33.333333333333336</v>
      </c>
      <c r="R45" s="248">
        <v>5</v>
      </c>
      <c r="S45" s="252">
        <f t="shared" si="5"/>
        <v>23.80952380952381</v>
      </c>
      <c r="T45" s="250">
        <f t="shared" si="6"/>
        <v>100</v>
      </c>
      <c r="U45" s="253">
        <f t="shared" si="7"/>
        <v>57.142857142857146</v>
      </c>
    </row>
    <row r="46" spans="1:21" ht="24">
      <c r="A46" s="9">
        <v>40</v>
      </c>
      <c r="B46" s="258" t="s">
        <v>486</v>
      </c>
      <c r="C46" s="248" t="s">
        <v>40</v>
      </c>
      <c r="D46" s="248" t="s">
        <v>527</v>
      </c>
      <c r="E46" s="247">
        <v>25</v>
      </c>
      <c r="F46" s="247">
        <v>21</v>
      </c>
      <c r="G46" s="254">
        <v>8</v>
      </c>
      <c r="H46" s="250">
        <f t="shared" si="0"/>
        <v>38.095238095238095</v>
      </c>
      <c r="I46" s="254">
        <v>11</v>
      </c>
      <c r="J46" s="250">
        <f t="shared" si="1"/>
        <v>52.38095238095238</v>
      </c>
      <c r="K46" s="255">
        <v>15.9</v>
      </c>
      <c r="L46" s="256">
        <v>2</v>
      </c>
      <c r="M46" s="251">
        <f t="shared" si="8"/>
        <v>9.523809523809524</v>
      </c>
      <c r="N46" s="248">
        <v>5</v>
      </c>
      <c r="O46" s="251">
        <f t="shared" si="3"/>
        <v>23.80952380952381</v>
      </c>
      <c r="P46" s="248">
        <v>10</v>
      </c>
      <c r="Q46" s="251">
        <f t="shared" si="4"/>
        <v>47.61904761904762</v>
      </c>
      <c r="R46" s="248">
        <v>4</v>
      </c>
      <c r="S46" s="252">
        <f t="shared" si="5"/>
        <v>19.047619047619047</v>
      </c>
      <c r="T46" s="250">
        <f t="shared" si="6"/>
        <v>90.47619047619048</v>
      </c>
      <c r="U46" s="253">
        <f t="shared" si="7"/>
        <v>66.66666666666667</v>
      </c>
    </row>
    <row r="47" spans="1:21" ht="12.75">
      <c r="A47" s="9">
        <v>41</v>
      </c>
      <c r="B47" s="248" t="s">
        <v>215</v>
      </c>
      <c r="C47" s="248" t="s">
        <v>89</v>
      </c>
      <c r="D47" s="248" t="s">
        <v>528</v>
      </c>
      <c r="E47" s="247">
        <v>27</v>
      </c>
      <c r="F47" s="247">
        <v>27</v>
      </c>
      <c r="G47" s="254">
        <v>13</v>
      </c>
      <c r="H47" s="250">
        <f t="shared" si="0"/>
        <v>48.148148148148145</v>
      </c>
      <c r="I47" s="254">
        <v>13</v>
      </c>
      <c r="J47" s="250">
        <f t="shared" si="1"/>
        <v>48.148148148148145</v>
      </c>
      <c r="K47" s="255">
        <v>15.8</v>
      </c>
      <c r="L47" s="256">
        <v>1</v>
      </c>
      <c r="M47" s="251">
        <f t="shared" si="8"/>
        <v>3.7037037037037037</v>
      </c>
      <c r="N47" s="248">
        <v>10</v>
      </c>
      <c r="O47" s="251">
        <f t="shared" si="3"/>
        <v>37.03703703703704</v>
      </c>
      <c r="P47" s="248">
        <v>10</v>
      </c>
      <c r="Q47" s="251">
        <f t="shared" si="4"/>
        <v>37.03703703703704</v>
      </c>
      <c r="R47" s="248">
        <v>6</v>
      </c>
      <c r="S47" s="252">
        <f t="shared" si="5"/>
        <v>22.22222222222222</v>
      </c>
      <c r="T47" s="250">
        <f t="shared" si="6"/>
        <v>96.29629629629629</v>
      </c>
      <c r="U47" s="253">
        <f t="shared" si="7"/>
        <v>59.25925925925926</v>
      </c>
    </row>
    <row r="48" spans="1:21" ht="24">
      <c r="A48" s="9">
        <v>41</v>
      </c>
      <c r="B48" s="259" t="s">
        <v>43</v>
      </c>
      <c r="C48" s="259">
        <v>4</v>
      </c>
      <c r="D48" s="259" t="s">
        <v>529</v>
      </c>
      <c r="E48" s="259">
        <v>25</v>
      </c>
      <c r="F48" s="259">
        <v>25</v>
      </c>
      <c r="G48" s="260">
        <v>9</v>
      </c>
      <c r="H48" s="250">
        <f t="shared" si="0"/>
        <v>36</v>
      </c>
      <c r="I48" s="260">
        <v>15</v>
      </c>
      <c r="J48" s="250">
        <f t="shared" si="1"/>
        <v>60</v>
      </c>
      <c r="K48" s="261">
        <v>15.8</v>
      </c>
      <c r="L48" s="259">
        <v>1</v>
      </c>
      <c r="M48" s="251">
        <f t="shared" si="8"/>
        <v>4</v>
      </c>
      <c r="N48" s="259">
        <v>8</v>
      </c>
      <c r="O48" s="251">
        <f t="shared" si="3"/>
        <v>32</v>
      </c>
      <c r="P48" s="259">
        <v>12</v>
      </c>
      <c r="Q48" s="251">
        <f t="shared" si="4"/>
        <v>48</v>
      </c>
      <c r="R48" s="259">
        <v>4</v>
      </c>
      <c r="S48" s="252">
        <f t="shared" si="5"/>
        <v>16</v>
      </c>
      <c r="T48" s="250">
        <f t="shared" si="6"/>
        <v>96</v>
      </c>
      <c r="U48" s="253">
        <f t="shared" si="7"/>
        <v>64</v>
      </c>
    </row>
    <row r="49" spans="1:21" ht="12.75">
      <c r="A49" s="9">
        <v>43</v>
      </c>
      <c r="B49" s="248" t="s">
        <v>495</v>
      </c>
      <c r="C49" s="248" t="s">
        <v>27</v>
      </c>
      <c r="D49" s="248" t="s">
        <v>530</v>
      </c>
      <c r="E49" s="247">
        <v>21</v>
      </c>
      <c r="F49" s="247">
        <v>19</v>
      </c>
      <c r="G49" s="254">
        <v>6</v>
      </c>
      <c r="H49" s="250">
        <f t="shared" si="0"/>
        <v>31.57894736842105</v>
      </c>
      <c r="I49" s="254">
        <v>11</v>
      </c>
      <c r="J49" s="250">
        <f t="shared" si="1"/>
        <v>57.89473684210526</v>
      </c>
      <c r="K49" s="255">
        <v>15.7</v>
      </c>
      <c r="L49" s="256">
        <v>2</v>
      </c>
      <c r="M49" s="251">
        <f t="shared" si="8"/>
        <v>10.526315789473685</v>
      </c>
      <c r="N49" s="248">
        <v>5</v>
      </c>
      <c r="O49" s="251">
        <f t="shared" si="3"/>
        <v>26.31578947368421</v>
      </c>
      <c r="P49" s="248">
        <v>9</v>
      </c>
      <c r="Q49" s="251">
        <f t="shared" si="4"/>
        <v>47.36842105263158</v>
      </c>
      <c r="R49" s="248">
        <v>3</v>
      </c>
      <c r="S49" s="252">
        <f t="shared" si="5"/>
        <v>15.789473684210526</v>
      </c>
      <c r="T49" s="250">
        <f t="shared" si="6"/>
        <v>89.47368421052632</v>
      </c>
      <c r="U49" s="253">
        <f t="shared" si="7"/>
        <v>63.1578947368421</v>
      </c>
    </row>
    <row r="50" spans="1:21" ht="12.75">
      <c r="A50" s="9">
        <v>44</v>
      </c>
      <c r="B50" s="248" t="s">
        <v>215</v>
      </c>
      <c r="C50" s="248" t="s">
        <v>86</v>
      </c>
      <c r="D50" s="248" t="s">
        <v>531</v>
      </c>
      <c r="E50" s="247">
        <v>27</v>
      </c>
      <c r="F50" s="247">
        <v>26</v>
      </c>
      <c r="G50" s="254">
        <v>13</v>
      </c>
      <c r="H50" s="250">
        <f t="shared" si="0"/>
        <v>50</v>
      </c>
      <c r="I50" s="254">
        <v>12</v>
      </c>
      <c r="J50" s="250">
        <f t="shared" si="1"/>
        <v>46.15384615384615</v>
      </c>
      <c r="K50" s="255">
        <v>15.6</v>
      </c>
      <c r="L50" s="256">
        <v>1</v>
      </c>
      <c r="M50" s="251">
        <f t="shared" si="8"/>
        <v>3.8461538461538463</v>
      </c>
      <c r="N50" s="248">
        <v>10</v>
      </c>
      <c r="O50" s="251">
        <f t="shared" si="3"/>
        <v>38.46153846153846</v>
      </c>
      <c r="P50" s="248">
        <v>8</v>
      </c>
      <c r="Q50" s="251">
        <f t="shared" si="4"/>
        <v>30.76923076923077</v>
      </c>
      <c r="R50" s="248">
        <v>7</v>
      </c>
      <c r="S50" s="252">
        <f t="shared" si="5"/>
        <v>26.923076923076923</v>
      </c>
      <c r="T50" s="250">
        <f t="shared" si="6"/>
        <v>96.15384615384616</v>
      </c>
      <c r="U50" s="253">
        <f t="shared" si="7"/>
        <v>57.69230769230769</v>
      </c>
    </row>
    <row r="51" spans="1:21" ht="12.75">
      <c r="A51" s="9">
        <v>44</v>
      </c>
      <c r="B51" s="219" t="s">
        <v>71</v>
      </c>
      <c r="C51" s="219">
        <v>4</v>
      </c>
      <c r="D51" s="248" t="s">
        <v>532</v>
      </c>
      <c r="E51" s="247">
        <v>16</v>
      </c>
      <c r="F51" s="247">
        <v>16</v>
      </c>
      <c r="G51" s="257">
        <v>7</v>
      </c>
      <c r="H51" s="257">
        <v>44</v>
      </c>
      <c r="I51" s="257">
        <v>9</v>
      </c>
      <c r="J51" s="247">
        <v>56</v>
      </c>
      <c r="K51" s="250">
        <v>15.6</v>
      </c>
      <c r="L51" s="248">
        <v>0</v>
      </c>
      <c r="M51" s="249">
        <v>0</v>
      </c>
      <c r="N51" s="248">
        <v>7</v>
      </c>
      <c r="O51" s="249">
        <v>44</v>
      </c>
      <c r="P51" s="248">
        <v>6</v>
      </c>
      <c r="Q51" s="248">
        <v>38</v>
      </c>
      <c r="R51" s="248">
        <v>3</v>
      </c>
      <c r="S51" s="262">
        <v>18</v>
      </c>
      <c r="T51" s="247">
        <v>100</v>
      </c>
      <c r="U51" s="138">
        <v>56</v>
      </c>
    </row>
    <row r="52" spans="1:21" ht="12.75">
      <c r="A52" s="9">
        <v>46</v>
      </c>
      <c r="B52" s="248" t="s">
        <v>533</v>
      </c>
      <c r="C52" s="248" t="s">
        <v>27</v>
      </c>
      <c r="D52" s="248" t="s">
        <v>534</v>
      </c>
      <c r="E52" s="247">
        <v>26</v>
      </c>
      <c r="F52" s="247">
        <v>25</v>
      </c>
      <c r="G52" s="254">
        <v>11</v>
      </c>
      <c r="H52" s="250">
        <f aca="true" t="shared" si="9" ref="H52:H64">G52*100/F52</f>
        <v>44</v>
      </c>
      <c r="I52" s="254">
        <v>12</v>
      </c>
      <c r="J52" s="250">
        <f aca="true" t="shared" si="10" ref="J52:J64">I52*100/F52</f>
        <v>48</v>
      </c>
      <c r="K52" s="255">
        <v>15.4</v>
      </c>
      <c r="L52" s="256">
        <v>2</v>
      </c>
      <c r="M52" s="251">
        <f aca="true" t="shared" si="11" ref="M52:M64">L52*100/F52</f>
        <v>8</v>
      </c>
      <c r="N52" s="248">
        <v>10</v>
      </c>
      <c r="O52" s="251">
        <f aca="true" t="shared" si="12" ref="O52:O64">N52*100/F52</f>
        <v>40</v>
      </c>
      <c r="P52" s="248">
        <v>6</v>
      </c>
      <c r="Q52" s="251">
        <f aca="true" t="shared" si="13" ref="Q52:Q64">P52*100/F52</f>
        <v>24</v>
      </c>
      <c r="R52" s="248">
        <v>7</v>
      </c>
      <c r="S52" s="252">
        <f aca="true" t="shared" si="14" ref="S52:S64">R52*100/F52</f>
        <v>28</v>
      </c>
      <c r="T52" s="250">
        <f aca="true" t="shared" si="15" ref="T52:T64">(N52+P52+R52)*100/F52</f>
        <v>92</v>
      </c>
      <c r="U52" s="253">
        <f aca="true" t="shared" si="16" ref="U52:U64">(P52+R52)*100/F52</f>
        <v>52</v>
      </c>
    </row>
    <row r="53" spans="1:21" ht="12.75">
      <c r="A53" s="9">
        <v>47</v>
      </c>
      <c r="B53" s="248" t="s">
        <v>65</v>
      </c>
      <c r="C53" s="248">
        <v>4</v>
      </c>
      <c r="D53" s="247" t="s">
        <v>535</v>
      </c>
      <c r="E53" s="247">
        <v>7</v>
      </c>
      <c r="F53" s="247">
        <v>7</v>
      </c>
      <c r="G53" s="257">
        <v>5</v>
      </c>
      <c r="H53" s="250">
        <f t="shared" si="9"/>
        <v>71.42857142857143</v>
      </c>
      <c r="I53" s="257">
        <v>2</v>
      </c>
      <c r="J53" s="250">
        <f t="shared" si="10"/>
        <v>28.571428571428573</v>
      </c>
      <c r="K53" s="250">
        <v>15</v>
      </c>
      <c r="L53" s="248">
        <v>0</v>
      </c>
      <c r="M53" s="251">
        <f t="shared" si="11"/>
        <v>0</v>
      </c>
      <c r="N53" s="248">
        <v>3</v>
      </c>
      <c r="O53" s="251">
        <f t="shared" si="12"/>
        <v>42.857142857142854</v>
      </c>
      <c r="P53" s="248">
        <v>2</v>
      </c>
      <c r="Q53" s="251">
        <f t="shared" si="13"/>
        <v>28.571428571428573</v>
      </c>
      <c r="R53" s="248">
        <v>2</v>
      </c>
      <c r="S53" s="252">
        <f t="shared" si="14"/>
        <v>28.571428571428573</v>
      </c>
      <c r="T53" s="250">
        <f t="shared" si="15"/>
        <v>100</v>
      </c>
      <c r="U53" s="253">
        <f t="shared" si="16"/>
        <v>57.142857142857146</v>
      </c>
    </row>
    <row r="54" spans="1:21" ht="12.75">
      <c r="A54" s="9">
        <v>47</v>
      </c>
      <c r="B54" s="248" t="s">
        <v>536</v>
      </c>
      <c r="C54" s="248" t="s">
        <v>26</v>
      </c>
      <c r="D54" s="248" t="s">
        <v>537</v>
      </c>
      <c r="E54" s="257">
        <v>28</v>
      </c>
      <c r="F54" s="257">
        <v>27</v>
      </c>
      <c r="G54" s="257">
        <v>10</v>
      </c>
      <c r="H54" s="250">
        <f t="shared" si="9"/>
        <v>37.03703703703704</v>
      </c>
      <c r="I54" s="257">
        <v>15</v>
      </c>
      <c r="J54" s="250">
        <f t="shared" si="10"/>
        <v>55.55555555555556</v>
      </c>
      <c r="K54" s="250">
        <v>15</v>
      </c>
      <c r="L54" s="249">
        <v>2</v>
      </c>
      <c r="M54" s="251">
        <f t="shared" si="11"/>
        <v>7.407407407407407</v>
      </c>
      <c r="N54" s="249">
        <v>10</v>
      </c>
      <c r="O54" s="251">
        <f t="shared" si="12"/>
        <v>37.03703703703704</v>
      </c>
      <c r="P54" s="249">
        <v>11</v>
      </c>
      <c r="Q54" s="251">
        <f t="shared" si="13"/>
        <v>40.74074074074074</v>
      </c>
      <c r="R54" s="249">
        <v>4</v>
      </c>
      <c r="S54" s="252">
        <f t="shared" si="14"/>
        <v>14.814814814814815</v>
      </c>
      <c r="T54" s="250">
        <f t="shared" si="15"/>
        <v>92.5925925925926</v>
      </c>
      <c r="U54" s="253">
        <f t="shared" si="16"/>
        <v>55.55555555555556</v>
      </c>
    </row>
    <row r="55" spans="1:21" ht="12.75">
      <c r="A55" s="9">
        <v>49</v>
      </c>
      <c r="B55" s="247" t="s">
        <v>52</v>
      </c>
      <c r="C55" s="248">
        <v>4</v>
      </c>
      <c r="D55" s="247" t="s">
        <v>538</v>
      </c>
      <c r="E55" s="247">
        <v>13</v>
      </c>
      <c r="F55" s="247">
        <v>9</v>
      </c>
      <c r="G55" s="257">
        <v>3</v>
      </c>
      <c r="H55" s="250">
        <f t="shared" si="9"/>
        <v>33.333333333333336</v>
      </c>
      <c r="I55" s="257">
        <v>5</v>
      </c>
      <c r="J55" s="250">
        <f t="shared" si="10"/>
        <v>55.55555555555556</v>
      </c>
      <c r="K55" s="250">
        <v>14.6</v>
      </c>
      <c r="L55" s="248">
        <v>1</v>
      </c>
      <c r="M55" s="251">
        <f t="shared" si="11"/>
        <v>11.11111111111111</v>
      </c>
      <c r="N55" s="248">
        <v>3</v>
      </c>
      <c r="O55" s="251">
        <f t="shared" si="12"/>
        <v>33.333333333333336</v>
      </c>
      <c r="P55" s="248">
        <v>4</v>
      </c>
      <c r="Q55" s="251">
        <f t="shared" si="13"/>
        <v>44.44444444444444</v>
      </c>
      <c r="R55" s="248">
        <v>1</v>
      </c>
      <c r="S55" s="252">
        <f t="shared" si="14"/>
        <v>11.11111111111111</v>
      </c>
      <c r="T55" s="250">
        <f t="shared" si="15"/>
        <v>88.88888888888889</v>
      </c>
      <c r="U55" s="253">
        <f t="shared" si="16"/>
        <v>55.55555555555556</v>
      </c>
    </row>
    <row r="56" spans="1:21" ht="12.75">
      <c r="A56" s="9">
        <v>50</v>
      </c>
      <c r="B56" s="248" t="s">
        <v>533</v>
      </c>
      <c r="C56" s="248" t="s">
        <v>26</v>
      </c>
      <c r="D56" s="248" t="s">
        <v>539</v>
      </c>
      <c r="E56" s="247">
        <v>18</v>
      </c>
      <c r="F56" s="247">
        <v>16</v>
      </c>
      <c r="G56" s="254">
        <v>8</v>
      </c>
      <c r="H56" s="250">
        <f t="shared" si="9"/>
        <v>50</v>
      </c>
      <c r="I56" s="254">
        <v>7</v>
      </c>
      <c r="J56" s="250">
        <f t="shared" si="10"/>
        <v>43.75</v>
      </c>
      <c r="K56" s="255">
        <v>14</v>
      </c>
      <c r="L56" s="256">
        <v>1</v>
      </c>
      <c r="M56" s="251">
        <f t="shared" si="11"/>
        <v>6.25</v>
      </c>
      <c r="N56" s="256">
        <v>7</v>
      </c>
      <c r="O56" s="251">
        <f t="shared" si="12"/>
        <v>43.75</v>
      </c>
      <c r="P56" s="256">
        <v>3</v>
      </c>
      <c r="Q56" s="251">
        <f t="shared" si="13"/>
        <v>18.75</v>
      </c>
      <c r="R56" s="256">
        <v>5</v>
      </c>
      <c r="S56" s="252">
        <f t="shared" si="14"/>
        <v>31.25</v>
      </c>
      <c r="T56" s="250">
        <f t="shared" si="15"/>
        <v>93.75</v>
      </c>
      <c r="U56" s="253">
        <f t="shared" si="16"/>
        <v>50</v>
      </c>
    </row>
    <row r="57" spans="1:21" ht="12.75">
      <c r="A57" s="9">
        <v>50</v>
      </c>
      <c r="B57" s="248" t="s">
        <v>536</v>
      </c>
      <c r="C57" s="248" t="s">
        <v>27</v>
      </c>
      <c r="D57" s="248" t="s">
        <v>540</v>
      </c>
      <c r="E57" s="257">
        <v>27</v>
      </c>
      <c r="F57" s="257">
        <v>26</v>
      </c>
      <c r="G57" s="257">
        <v>13</v>
      </c>
      <c r="H57" s="250">
        <f t="shared" si="9"/>
        <v>50</v>
      </c>
      <c r="I57" s="257">
        <v>11</v>
      </c>
      <c r="J57" s="250">
        <f t="shared" si="10"/>
        <v>42.30769230769231</v>
      </c>
      <c r="K57" s="250">
        <v>14</v>
      </c>
      <c r="L57" s="249">
        <v>2</v>
      </c>
      <c r="M57" s="251">
        <f t="shared" si="11"/>
        <v>7.6923076923076925</v>
      </c>
      <c r="N57" s="249">
        <v>12</v>
      </c>
      <c r="O57" s="251">
        <f t="shared" si="12"/>
        <v>46.15384615384615</v>
      </c>
      <c r="P57" s="249">
        <v>7</v>
      </c>
      <c r="Q57" s="251">
        <f t="shared" si="13"/>
        <v>26.923076923076923</v>
      </c>
      <c r="R57" s="249">
        <v>5</v>
      </c>
      <c r="S57" s="252">
        <f t="shared" si="14"/>
        <v>19.23076923076923</v>
      </c>
      <c r="T57" s="250">
        <f t="shared" si="15"/>
        <v>92.3076923076923</v>
      </c>
      <c r="U57" s="253">
        <f t="shared" si="16"/>
        <v>46.15384615384615</v>
      </c>
    </row>
    <row r="58" spans="1:21" ht="12.75">
      <c r="A58" s="9">
        <v>50</v>
      </c>
      <c r="B58" s="248" t="s">
        <v>69</v>
      </c>
      <c r="C58" s="248">
        <v>4</v>
      </c>
      <c r="D58" s="248" t="s">
        <v>393</v>
      </c>
      <c r="E58" s="247">
        <v>7</v>
      </c>
      <c r="F58" s="247">
        <v>7</v>
      </c>
      <c r="G58" s="257">
        <v>2</v>
      </c>
      <c r="H58" s="250">
        <f t="shared" si="9"/>
        <v>28.571428571428573</v>
      </c>
      <c r="I58" s="257">
        <v>4</v>
      </c>
      <c r="J58" s="250">
        <f t="shared" si="10"/>
        <v>57.142857142857146</v>
      </c>
      <c r="K58" s="250">
        <v>14</v>
      </c>
      <c r="L58" s="256">
        <v>1</v>
      </c>
      <c r="M58" s="263">
        <f t="shared" si="11"/>
        <v>14.285714285714286</v>
      </c>
      <c r="N58" s="256">
        <v>1</v>
      </c>
      <c r="O58" s="263">
        <f t="shared" si="12"/>
        <v>14.285714285714286</v>
      </c>
      <c r="P58" s="256">
        <v>1</v>
      </c>
      <c r="Q58" s="263">
        <f t="shared" si="13"/>
        <v>14.285714285714286</v>
      </c>
      <c r="R58" s="256">
        <v>4</v>
      </c>
      <c r="S58" s="252">
        <f t="shared" si="14"/>
        <v>57.142857142857146</v>
      </c>
      <c r="T58" s="250">
        <f t="shared" si="15"/>
        <v>85.71428571428571</v>
      </c>
      <c r="U58" s="253">
        <f t="shared" si="16"/>
        <v>71.42857142857143</v>
      </c>
    </row>
    <row r="59" spans="1:21" ht="12.75">
      <c r="A59" s="9">
        <v>53</v>
      </c>
      <c r="B59" s="264" t="s">
        <v>200</v>
      </c>
      <c r="C59" s="264">
        <v>4</v>
      </c>
      <c r="D59" s="264" t="s">
        <v>233</v>
      </c>
      <c r="E59" s="265">
        <v>8</v>
      </c>
      <c r="F59" s="265">
        <v>8</v>
      </c>
      <c r="G59" s="266">
        <v>6</v>
      </c>
      <c r="H59" s="250">
        <f t="shared" si="9"/>
        <v>75</v>
      </c>
      <c r="I59" s="266">
        <v>2</v>
      </c>
      <c r="J59" s="250">
        <f t="shared" si="10"/>
        <v>25</v>
      </c>
      <c r="K59" s="267">
        <v>13.9</v>
      </c>
      <c r="L59" s="264">
        <v>0</v>
      </c>
      <c r="M59" s="251">
        <f t="shared" si="11"/>
        <v>0</v>
      </c>
      <c r="N59" s="264">
        <v>2</v>
      </c>
      <c r="O59" s="251">
        <f t="shared" si="12"/>
        <v>25</v>
      </c>
      <c r="P59" s="264">
        <v>3</v>
      </c>
      <c r="Q59" s="251">
        <f t="shared" si="13"/>
        <v>37.5</v>
      </c>
      <c r="R59" s="264">
        <v>3</v>
      </c>
      <c r="S59" s="252">
        <f t="shared" si="14"/>
        <v>37.5</v>
      </c>
      <c r="T59" s="250">
        <f t="shared" si="15"/>
        <v>100</v>
      </c>
      <c r="U59" s="253">
        <f t="shared" si="16"/>
        <v>75</v>
      </c>
    </row>
    <row r="60" spans="1:22" ht="12.75">
      <c r="A60" s="9">
        <v>54</v>
      </c>
      <c r="B60" s="259" t="s">
        <v>73</v>
      </c>
      <c r="C60" s="248">
        <v>4</v>
      </c>
      <c r="D60" s="259" t="s">
        <v>75</v>
      </c>
      <c r="E60" s="247">
        <v>6</v>
      </c>
      <c r="F60" s="248">
        <v>6</v>
      </c>
      <c r="G60" s="249">
        <v>0</v>
      </c>
      <c r="H60" s="250">
        <f t="shared" si="9"/>
        <v>0</v>
      </c>
      <c r="I60" s="249">
        <v>3</v>
      </c>
      <c r="J60" s="250">
        <f t="shared" si="10"/>
        <v>50</v>
      </c>
      <c r="K60" s="251">
        <v>13.8</v>
      </c>
      <c r="L60" s="248">
        <v>3</v>
      </c>
      <c r="M60" s="251">
        <f t="shared" si="11"/>
        <v>50</v>
      </c>
      <c r="N60" s="248">
        <v>0</v>
      </c>
      <c r="O60" s="251">
        <f t="shared" si="12"/>
        <v>0</v>
      </c>
      <c r="P60" s="248">
        <v>0</v>
      </c>
      <c r="Q60" s="251">
        <f t="shared" si="13"/>
        <v>0</v>
      </c>
      <c r="R60" s="248">
        <v>3</v>
      </c>
      <c r="S60" s="252">
        <f t="shared" si="14"/>
        <v>50</v>
      </c>
      <c r="T60" s="250">
        <f t="shared" si="15"/>
        <v>50</v>
      </c>
      <c r="U60" s="253">
        <f t="shared" si="16"/>
        <v>50</v>
      </c>
      <c r="V60" s="268"/>
    </row>
    <row r="61" spans="1:22" ht="12.75">
      <c r="A61" s="9">
        <v>55</v>
      </c>
      <c r="B61" s="248" t="s">
        <v>533</v>
      </c>
      <c r="C61" s="248" t="s">
        <v>273</v>
      </c>
      <c r="D61" s="248" t="s">
        <v>541</v>
      </c>
      <c r="E61" s="247">
        <v>23</v>
      </c>
      <c r="F61" s="247">
        <v>19</v>
      </c>
      <c r="G61" s="254">
        <v>8</v>
      </c>
      <c r="H61" s="250">
        <f t="shared" si="9"/>
        <v>42.10526315789474</v>
      </c>
      <c r="I61" s="254">
        <v>9</v>
      </c>
      <c r="J61" s="250">
        <f t="shared" si="10"/>
        <v>47.36842105263158</v>
      </c>
      <c r="K61" s="255">
        <v>13.5</v>
      </c>
      <c r="L61" s="256">
        <v>2</v>
      </c>
      <c r="M61" s="251">
        <f t="shared" si="11"/>
        <v>10.526315789473685</v>
      </c>
      <c r="N61" s="256">
        <v>8</v>
      </c>
      <c r="O61" s="251">
        <f t="shared" si="12"/>
        <v>42.10526315789474</v>
      </c>
      <c r="P61" s="256">
        <v>5</v>
      </c>
      <c r="Q61" s="251">
        <f t="shared" si="13"/>
        <v>26.31578947368421</v>
      </c>
      <c r="R61" s="256">
        <v>4</v>
      </c>
      <c r="S61" s="251">
        <f t="shared" si="14"/>
        <v>21.05263157894737</v>
      </c>
      <c r="T61" s="250">
        <f t="shared" si="15"/>
        <v>89.47368421052632</v>
      </c>
      <c r="U61" s="251">
        <f t="shared" si="16"/>
        <v>47.36842105263158</v>
      </c>
      <c r="V61" s="269"/>
    </row>
    <row r="62" spans="1:22" ht="12.75">
      <c r="A62" s="9">
        <v>56</v>
      </c>
      <c r="B62" s="247" t="s">
        <v>96</v>
      </c>
      <c r="C62" s="248">
        <v>4</v>
      </c>
      <c r="D62" s="247" t="s">
        <v>97</v>
      </c>
      <c r="E62" s="247">
        <v>3</v>
      </c>
      <c r="F62" s="247">
        <v>3</v>
      </c>
      <c r="G62" s="257">
        <v>2</v>
      </c>
      <c r="H62" s="250">
        <f t="shared" si="9"/>
        <v>66.66666666666667</v>
      </c>
      <c r="I62" s="257">
        <v>1</v>
      </c>
      <c r="J62" s="250">
        <f t="shared" si="10"/>
        <v>33.333333333333336</v>
      </c>
      <c r="K62" s="250">
        <v>13.3</v>
      </c>
      <c r="L62" s="248">
        <v>0</v>
      </c>
      <c r="M62" s="251">
        <f t="shared" si="11"/>
        <v>0</v>
      </c>
      <c r="N62" s="248">
        <v>2</v>
      </c>
      <c r="O62" s="251">
        <f t="shared" si="12"/>
        <v>66.66666666666667</v>
      </c>
      <c r="P62" s="248">
        <v>1</v>
      </c>
      <c r="Q62" s="251">
        <f t="shared" si="13"/>
        <v>33.333333333333336</v>
      </c>
      <c r="R62" s="248">
        <v>0</v>
      </c>
      <c r="S62" s="252">
        <f t="shared" si="14"/>
        <v>0</v>
      </c>
      <c r="T62" s="250">
        <f t="shared" si="15"/>
        <v>100</v>
      </c>
      <c r="U62" s="253">
        <f t="shared" si="16"/>
        <v>33.333333333333336</v>
      </c>
      <c r="V62" s="268"/>
    </row>
    <row r="63" spans="1:22" ht="12.75">
      <c r="A63" s="9">
        <v>57</v>
      </c>
      <c r="B63" s="248" t="s">
        <v>533</v>
      </c>
      <c r="C63" s="248" t="s">
        <v>127</v>
      </c>
      <c r="D63" s="248" t="s">
        <v>542</v>
      </c>
      <c r="E63" s="247">
        <v>22</v>
      </c>
      <c r="F63" s="247">
        <v>20</v>
      </c>
      <c r="G63" s="254">
        <v>13</v>
      </c>
      <c r="H63" s="250">
        <f t="shared" si="9"/>
        <v>65</v>
      </c>
      <c r="I63" s="254">
        <v>5</v>
      </c>
      <c r="J63" s="250">
        <f t="shared" si="10"/>
        <v>25</v>
      </c>
      <c r="K63" s="255">
        <v>13</v>
      </c>
      <c r="L63" s="256">
        <v>2</v>
      </c>
      <c r="M63" s="251">
        <f t="shared" si="11"/>
        <v>10</v>
      </c>
      <c r="N63" s="256">
        <v>11</v>
      </c>
      <c r="O63" s="251">
        <f t="shared" si="12"/>
        <v>55</v>
      </c>
      <c r="P63" s="256">
        <v>6</v>
      </c>
      <c r="Q63" s="251">
        <f t="shared" si="13"/>
        <v>30</v>
      </c>
      <c r="R63" s="256">
        <v>1</v>
      </c>
      <c r="S63" s="251">
        <f t="shared" si="14"/>
        <v>5</v>
      </c>
      <c r="T63" s="250">
        <f t="shared" si="15"/>
        <v>90</v>
      </c>
      <c r="U63" s="251">
        <f t="shared" si="16"/>
        <v>35</v>
      </c>
      <c r="V63" s="268"/>
    </row>
    <row r="64" spans="1:21" ht="24">
      <c r="A64" s="9">
        <v>58</v>
      </c>
      <c r="B64" s="247" t="s">
        <v>543</v>
      </c>
      <c r="C64" s="248" t="s">
        <v>27</v>
      </c>
      <c r="D64" s="247" t="s">
        <v>544</v>
      </c>
      <c r="E64" s="247">
        <v>17</v>
      </c>
      <c r="F64" s="247">
        <v>17</v>
      </c>
      <c r="G64" s="257">
        <v>7</v>
      </c>
      <c r="H64" s="250">
        <f t="shared" si="9"/>
        <v>41.1764705882353</v>
      </c>
      <c r="I64" s="257">
        <v>5</v>
      </c>
      <c r="J64" s="250">
        <f t="shared" si="10"/>
        <v>29.41176470588235</v>
      </c>
      <c r="K64" s="250">
        <v>10.76</v>
      </c>
      <c r="L64" s="248">
        <v>5</v>
      </c>
      <c r="M64" s="251">
        <f t="shared" si="11"/>
        <v>29.41176470588235</v>
      </c>
      <c r="N64" s="248">
        <v>7</v>
      </c>
      <c r="O64" s="251">
        <f t="shared" si="12"/>
        <v>41.1764705882353</v>
      </c>
      <c r="P64" s="248">
        <v>4</v>
      </c>
      <c r="Q64" s="251">
        <f t="shared" si="13"/>
        <v>23.529411764705884</v>
      </c>
      <c r="R64" s="248">
        <v>1</v>
      </c>
      <c r="S64" s="251">
        <f t="shared" si="14"/>
        <v>5.882352941176471</v>
      </c>
      <c r="T64" s="250">
        <f t="shared" si="15"/>
        <v>70.58823529411765</v>
      </c>
      <c r="U64" s="251">
        <f t="shared" si="16"/>
        <v>29.41176470588235</v>
      </c>
    </row>
    <row r="65" spans="1:22" ht="12.75">
      <c r="A65" s="214"/>
      <c r="B65" s="270"/>
      <c r="C65" s="270"/>
      <c r="D65" s="271" t="s">
        <v>427</v>
      </c>
      <c r="E65" s="272">
        <v>1061</v>
      </c>
      <c r="F65" s="272">
        <v>1013</v>
      </c>
      <c r="G65" s="273">
        <v>342</v>
      </c>
      <c r="H65" s="274">
        <f>AVERAGE(H7:H64)</f>
        <v>36.35109573821007</v>
      </c>
      <c r="I65" s="273">
        <v>628</v>
      </c>
      <c r="J65" s="275">
        <f>AVERAGE(J7:J64)</f>
        <v>59.212910670120436</v>
      </c>
      <c r="K65" s="276">
        <v>16.8</v>
      </c>
      <c r="L65" s="276">
        <v>43</v>
      </c>
      <c r="M65" s="274">
        <v>4.5</v>
      </c>
      <c r="N65" s="276">
        <v>277</v>
      </c>
      <c r="O65" s="274">
        <v>28.7</v>
      </c>
      <c r="P65" s="276">
        <v>324</v>
      </c>
      <c r="Q65" s="274">
        <f>AVERAGE(Q7:Q64)</f>
        <v>30.05755091090891</v>
      </c>
      <c r="R65" s="276">
        <v>369</v>
      </c>
      <c r="S65" s="274">
        <f>AVERAGE(S7:S64)</f>
        <v>36.588699231905885</v>
      </c>
      <c r="T65" s="277">
        <f>AVERAGE(T7:T64)</f>
        <v>95.56400640833046</v>
      </c>
      <c r="U65" s="277">
        <f>AVERAGE(U7:U64)</f>
        <v>66.64625014281481</v>
      </c>
      <c r="V65" s="268"/>
    </row>
    <row r="66" spans="1:22" ht="12.75">
      <c r="A66" s="9"/>
      <c r="B66" s="231"/>
      <c r="C66" s="231"/>
      <c r="D66" s="231"/>
      <c r="E66" s="221"/>
      <c r="F66" s="231"/>
      <c r="G66" s="235"/>
      <c r="H66" s="235"/>
      <c r="I66" s="235"/>
      <c r="J66" s="235"/>
      <c r="K66" s="231"/>
      <c r="L66" s="219"/>
      <c r="M66" s="233"/>
      <c r="N66" s="278"/>
      <c r="O66" s="278"/>
      <c r="P66" s="278"/>
      <c r="Q66" s="278"/>
      <c r="R66" s="278"/>
      <c r="S66" s="278"/>
      <c r="T66" s="279"/>
      <c r="U66" s="279"/>
      <c r="V66" s="268"/>
    </row>
    <row r="67" spans="2:21" ht="12.75">
      <c r="B67" s="201"/>
      <c r="C67" s="201"/>
      <c r="D67" s="201"/>
      <c r="E67" s="122"/>
      <c r="F67" s="201"/>
      <c r="G67" s="280"/>
      <c r="H67" s="280"/>
      <c r="I67" s="280"/>
      <c r="J67" s="280"/>
      <c r="K67" s="201"/>
      <c r="L67" s="281"/>
      <c r="M67" s="282"/>
      <c r="N67" s="281"/>
      <c r="O67" s="282"/>
      <c r="P67" s="10"/>
      <c r="Q67" s="283"/>
      <c r="R67" s="281"/>
      <c r="S67" s="283"/>
      <c r="T67" s="122"/>
      <c r="U67" s="122"/>
    </row>
    <row r="68" spans="2:21" ht="12.75">
      <c r="B68" s="201"/>
      <c r="C68" s="201"/>
      <c r="D68" s="201"/>
      <c r="E68" s="122"/>
      <c r="F68" s="201"/>
      <c r="G68" s="280"/>
      <c r="H68" s="280"/>
      <c r="I68" s="280"/>
      <c r="J68" s="280"/>
      <c r="K68" s="201"/>
      <c r="L68" s="10"/>
      <c r="M68" s="282"/>
      <c r="N68" s="10"/>
      <c r="O68" s="283"/>
      <c r="P68" s="10"/>
      <c r="Q68" s="283"/>
      <c r="R68" s="10"/>
      <c r="S68" s="283"/>
      <c r="T68" s="122"/>
      <c r="U68" s="122"/>
    </row>
    <row r="69" spans="2:21" ht="12.75">
      <c r="B69" s="201"/>
      <c r="C69" s="201"/>
      <c r="D69" s="201"/>
      <c r="E69" s="122"/>
      <c r="F69" s="201"/>
      <c r="G69" s="280"/>
      <c r="H69" s="280"/>
      <c r="I69" s="280"/>
      <c r="J69" s="280"/>
      <c r="K69" s="201"/>
      <c r="L69" s="10"/>
      <c r="M69" s="282"/>
      <c r="N69" s="10"/>
      <c r="O69" s="283"/>
      <c r="P69" s="10"/>
      <c r="Q69" s="283"/>
      <c r="R69" s="10"/>
      <c r="S69" s="283"/>
      <c r="T69" s="122"/>
      <c r="U69" s="122"/>
    </row>
    <row r="70" spans="2:21" ht="12.75">
      <c r="B70" s="201"/>
      <c r="C70" s="201"/>
      <c r="D70" s="201"/>
      <c r="E70" s="122"/>
      <c r="F70" s="201"/>
      <c r="G70" s="280"/>
      <c r="H70" s="280"/>
      <c r="I70" s="280"/>
      <c r="J70" s="280"/>
      <c r="K70" s="201"/>
      <c r="L70" s="10"/>
      <c r="M70" s="282"/>
      <c r="N70" s="10"/>
      <c r="O70" s="283"/>
      <c r="P70" s="10"/>
      <c r="Q70" s="283"/>
      <c r="R70" s="10"/>
      <c r="S70" s="283"/>
      <c r="T70" s="122"/>
      <c r="U70" s="122"/>
    </row>
    <row r="71" spans="2:21" ht="12.75">
      <c r="B71" s="201"/>
      <c r="C71" s="201"/>
      <c r="D71" s="201"/>
      <c r="E71" s="122"/>
      <c r="F71" s="201"/>
      <c r="G71" s="280"/>
      <c r="H71" s="280"/>
      <c r="I71" s="280"/>
      <c r="J71" s="280"/>
      <c r="K71" s="201"/>
      <c r="L71" s="10"/>
      <c r="M71" s="282"/>
      <c r="N71" s="10"/>
      <c r="O71" s="283"/>
      <c r="P71" s="10"/>
      <c r="Q71" s="283"/>
      <c r="R71" s="10"/>
      <c r="S71" s="283"/>
      <c r="T71" s="122"/>
      <c r="U71" s="122"/>
    </row>
    <row r="72" spans="2:21" ht="12.75">
      <c r="B72" s="201"/>
      <c r="C72" s="201"/>
      <c r="D72" s="201"/>
      <c r="E72" s="122"/>
      <c r="F72" s="201"/>
      <c r="G72" s="280"/>
      <c r="H72" s="280"/>
      <c r="I72" s="280"/>
      <c r="J72" s="280"/>
      <c r="K72" s="201"/>
      <c r="L72" s="10"/>
      <c r="M72" s="282"/>
      <c r="N72" s="10"/>
      <c r="O72" s="283"/>
      <c r="P72" s="10"/>
      <c r="Q72" s="283"/>
      <c r="R72" s="10"/>
      <c r="S72" s="283"/>
      <c r="T72" s="122"/>
      <c r="U72" s="122"/>
    </row>
  </sheetData>
  <mergeCells count="3">
    <mergeCell ref="G3:H3"/>
    <mergeCell ref="I3:J3"/>
    <mergeCell ref="L3:S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75" zoomScaleNormal="75" workbookViewId="0" topLeftCell="A1">
      <selection activeCell="AA12" sqref="AA12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3.75390625" style="0" customWidth="1"/>
    <col min="4" max="4" width="16.125" style="0" bestFit="1" customWidth="1"/>
    <col min="5" max="5" width="5.125" style="0" customWidth="1"/>
    <col min="6" max="6" width="5.75390625" style="0" customWidth="1"/>
    <col min="7" max="7" width="6.625" style="0" customWidth="1"/>
    <col min="8" max="8" width="5.875" style="0" customWidth="1"/>
    <col min="9" max="9" width="6.875" style="0" customWidth="1"/>
    <col min="10" max="10" width="6.00390625" style="0" customWidth="1"/>
    <col min="11" max="11" width="5.75390625" style="0" customWidth="1"/>
    <col min="12" max="12" width="5.625" style="0" customWidth="1"/>
    <col min="13" max="13" width="6.125" style="0" customWidth="1"/>
    <col min="14" max="14" width="8.00390625" style="0" customWidth="1"/>
    <col min="15" max="15" width="4.375" style="0" customWidth="1"/>
    <col min="16" max="16" width="6.375" style="0" customWidth="1"/>
    <col min="17" max="17" width="4.375" style="0" customWidth="1"/>
    <col min="18" max="18" width="7.375" style="0" customWidth="1"/>
    <col min="19" max="19" width="6.375" style="0" customWidth="1"/>
    <col min="20" max="21" width="5.25390625" style="0" customWidth="1"/>
  </cols>
  <sheetData>
    <row r="1" spans="2:21" ht="12.75">
      <c r="B1" t="s">
        <v>545</v>
      </c>
      <c r="E1" s="284"/>
      <c r="F1" s="284"/>
      <c r="G1" s="285"/>
      <c r="H1" s="285"/>
      <c r="I1" s="284"/>
      <c r="J1" s="284"/>
      <c r="K1" s="284"/>
      <c r="M1" s="286"/>
      <c r="O1" s="286"/>
      <c r="T1" s="284"/>
      <c r="U1" s="284"/>
    </row>
    <row r="2" spans="2:21" ht="12.75">
      <c r="B2" t="s">
        <v>546</v>
      </c>
      <c r="E2" s="284"/>
      <c r="F2" s="284"/>
      <c r="G2" s="285"/>
      <c r="H2" s="285"/>
      <c r="I2" s="284"/>
      <c r="J2" s="284"/>
      <c r="K2" s="284"/>
      <c r="M2" s="286"/>
      <c r="O2" s="286"/>
      <c r="T2" s="284"/>
      <c r="U2" s="284"/>
    </row>
    <row r="3" spans="5:21" ht="12.75">
      <c r="E3" s="284"/>
      <c r="F3" s="284"/>
      <c r="G3" s="285"/>
      <c r="H3" s="285"/>
      <c r="I3" s="284"/>
      <c r="J3" s="284"/>
      <c r="K3" s="284"/>
      <c r="M3" s="286"/>
      <c r="O3" s="286"/>
      <c r="T3" s="284"/>
      <c r="U3" s="284"/>
    </row>
    <row r="4" spans="1:21" ht="75.75" customHeight="1">
      <c r="A4" s="218" t="s">
        <v>190</v>
      </c>
      <c r="B4" s="9" t="s">
        <v>311</v>
      </c>
      <c r="C4" s="218" t="s">
        <v>1</v>
      </c>
      <c r="D4" s="12" t="s">
        <v>459</v>
      </c>
      <c r="E4" s="287" t="s">
        <v>460</v>
      </c>
      <c r="F4" s="287" t="s">
        <v>461</v>
      </c>
      <c r="G4" s="308" t="s">
        <v>462</v>
      </c>
      <c r="H4" s="309"/>
      <c r="I4" s="310" t="s">
        <v>463</v>
      </c>
      <c r="J4" s="311"/>
      <c r="K4" s="288" t="s">
        <v>464</v>
      </c>
      <c r="L4" s="312"/>
      <c r="M4" s="313"/>
      <c r="N4" s="313"/>
      <c r="O4" s="313"/>
      <c r="P4" s="313"/>
      <c r="Q4" s="313"/>
      <c r="R4" s="313"/>
      <c r="S4" s="314"/>
      <c r="T4" s="287" t="s">
        <v>466</v>
      </c>
      <c r="U4" s="287" t="s">
        <v>467</v>
      </c>
    </row>
    <row r="5" spans="1:21" ht="38.25">
      <c r="A5" s="218"/>
      <c r="B5" s="165"/>
      <c r="C5" s="165"/>
      <c r="D5" s="165"/>
      <c r="E5" s="12"/>
      <c r="F5" s="165"/>
      <c r="G5" s="291" t="s">
        <v>547</v>
      </c>
      <c r="H5" s="291" t="s">
        <v>11</v>
      </c>
      <c r="I5" s="12" t="s">
        <v>548</v>
      </c>
      <c r="J5" s="12" t="s">
        <v>11</v>
      </c>
      <c r="K5" s="165"/>
      <c r="L5" s="9" t="s">
        <v>470</v>
      </c>
      <c r="M5" s="193"/>
      <c r="N5" s="9" t="s">
        <v>471</v>
      </c>
      <c r="O5" s="193"/>
      <c r="P5" s="9" t="s">
        <v>472</v>
      </c>
      <c r="Q5" s="9"/>
      <c r="R5" s="9" t="s">
        <v>473</v>
      </c>
      <c r="S5" s="9"/>
      <c r="T5" s="12"/>
      <c r="U5" s="12"/>
    </row>
    <row r="6" spans="1:21" ht="12.75">
      <c r="A6" s="218"/>
      <c r="B6" s="165"/>
      <c r="C6" s="165"/>
      <c r="D6" s="165"/>
      <c r="E6" s="12"/>
      <c r="F6" s="165"/>
      <c r="K6" s="165"/>
      <c r="L6" s="9" t="s">
        <v>549</v>
      </c>
      <c r="M6" s="193"/>
      <c r="N6" s="292" t="s">
        <v>550</v>
      </c>
      <c r="O6" s="193"/>
      <c r="P6" s="9" t="s">
        <v>551</v>
      </c>
      <c r="Q6" s="9"/>
      <c r="R6" s="9" t="s">
        <v>552</v>
      </c>
      <c r="S6" s="9"/>
      <c r="T6" s="12"/>
      <c r="U6" s="12"/>
    </row>
    <row r="7" spans="1:21" ht="12.75">
      <c r="A7" s="218"/>
      <c r="B7" s="165"/>
      <c r="C7" s="165"/>
      <c r="D7" s="165"/>
      <c r="E7" s="12"/>
      <c r="F7" s="165"/>
      <c r="G7" s="293" t="s">
        <v>478</v>
      </c>
      <c r="H7" s="293" t="s">
        <v>11</v>
      </c>
      <c r="I7" s="293" t="s">
        <v>478</v>
      </c>
      <c r="J7" s="293" t="s">
        <v>11</v>
      </c>
      <c r="K7" s="165"/>
      <c r="L7" s="9" t="s">
        <v>478</v>
      </c>
      <c r="M7" s="193" t="s">
        <v>11</v>
      </c>
      <c r="N7" s="9" t="s">
        <v>478</v>
      </c>
      <c r="O7" s="193" t="s">
        <v>11</v>
      </c>
      <c r="P7" s="9" t="s">
        <v>478</v>
      </c>
      <c r="Q7" s="9" t="s">
        <v>11</v>
      </c>
      <c r="R7" s="9" t="s">
        <v>478</v>
      </c>
      <c r="S7" s="9" t="s">
        <v>11</v>
      </c>
      <c r="T7" s="12" t="s">
        <v>11</v>
      </c>
      <c r="U7" s="12" t="s">
        <v>11</v>
      </c>
    </row>
    <row r="8" spans="1:21" ht="12.75">
      <c r="A8" s="294">
        <v>1</v>
      </c>
      <c r="B8" s="237" t="s">
        <v>93</v>
      </c>
      <c r="C8" s="237" t="s">
        <v>26</v>
      </c>
      <c r="D8" s="237" t="s">
        <v>479</v>
      </c>
      <c r="E8" s="237">
        <v>27</v>
      </c>
      <c r="F8" s="237">
        <v>27</v>
      </c>
      <c r="G8" s="238">
        <v>0</v>
      </c>
      <c r="H8" s="239">
        <f aca="true" t="shared" si="0" ref="H8:H49">100*G8/F8</f>
        <v>0</v>
      </c>
      <c r="I8" s="238">
        <v>27</v>
      </c>
      <c r="J8" s="239">
        <f aca="true" t="shared" si="1" ref="J8:J65">100*I8/F8</f>
        <v>100</v>
      </c>
      <c r="K8" s="240">
        <v>29.5</v>
      </c>
      <c r="L8" s="237">
        <v>0</v>
      </c>
      <c r="M8" s="239">
        <f aca="true" t="shared" si="2" ref="M8:M65">L8*100/F8</f>
        <v>0</v>
      </c>
      <c r="N8" s="237">
        <v>0</v>
      </c>
      <c r="O8" s="240">
        <f aca="true" t="shared" si="3" ref="O8:O65">100*N8/F8</f>
        <v>0</v>
      </c>
      <c r="P8" s="237">
        <v>1</v>
      </c>
      <c r="Q8" s="240">
        <f aca="true" t="shared" si="4" ref="Q8:Q65">P8*100/F8</f>
        <v>3.7037037037037037</v>
      </c>
      <c r="R8" s="237">
        <v>26</v>
      </c>
      <c r="S8" s="240">
        <f aca="true" t="shared" si="5" ref="S8:S65">100*R8/F8</f>
        <v>96.29629629629629</v>
      </c>
      <c r="T8" s="240">
        <f aca="true" t="shared" si="6" ref="T8:T65">(N8+P8+R8)*100/F8</f>
        <v>100</v>
      </c>
      <c r="U8" s="295">
        <f aca="true" t="shared" si="7" ref="U8:U65">(P8+R8)*100/F8</f>
        <v>100</v>
      </c>
    </row>
    <row r="9" spans="1:21" ht="12.75">
      <c r="A9" s="294">
        <v>2</v>
      </c>
      <c r="B9" s="237" t="s">
        <v>553</v>
      </c>
      <c r="C9" s="237" t="s">
        <v>27</v>
      </c>
      <c r="D9" s="237" t="s">
        <v>534</v>
      </c>
      <c r="E9" s="237">
        <v>26</v>
      </c>
      <c r="F9" s="236">
        <v>24</v>
      </c>
      <c r="G9" s="244">
        <v>2</v>
      </c>
      <c r="H9" s="239">
        <f t="shared" si="0"/>
        <v>8.333333333333334</v>
      </c>
      <c r="I9" s="244">
        <v>22</v>
      </c>
      <c r="J9" s="239">
        <f t="shared" si="1"/>
        <v>91.66666666666667</v>
      </c>
      <c r="K9" s="239">
        <v>28.6</v>
      </c>
      <c r="L9" s="237">
        <v>0</v>
      </c>
      <c r="M9" s="239">
        <f t="shared" si="2"/>
        <v>0</v>
      </c>
      <c r="N9" s="237">
        <v>2</v>
      </c>
      <c r="O9" s="240">
        <f t="shared" si="3"/>
        <v>8.333333333333334</v>
      </c>
      <c r="P9" s="237">
        <v>5</v>
      </c>
      <c r="Q9" s="240">
        <f t="shared" si="4"/>
        <v>20.833333333333332</v>
      </c>
      <c r="R9" s="237">
        <v>17</v>
      </c>
      <c r="S9" s="240">
        <f t="shared" si="5"/>
        <v>70.83333333333333</v>
      </c>
      <c r="T9" s="240">
        <f t="shared" si="6"/>
        <v>100</v>
      </c>
      <c r="U9" s="295">
        <f t="shared" si="7"/>
        <v>91.66666666666667</v>
      </c>
    </row>
    <row r="10" spans="1:21" ht="12.75">
      <c r="A10" s="294">
        <v>3</v>
      </c>
      <c r="B10" s="237" t="s">
        <v>93</v>
      </c>
      <c r="C10" s="237" t="s">
        <v>27</v>
      </c>
      <c r="D10" s="237" t="s">
        <v>494</v>
      </c>
      <c r="E10" s="237">
        <v>22</v>
      </c>
      <c r="F10" s="237">
        <v>20</v>
      </c>
      <c r="G10" s="238">
        <v>0</v>
      </c>
      <c r="H10" s="239">
        <f t="shared" si="0"/>
        <v>0</v>
      </c>
      <c r="I10" s="238">
        <v>20</v>
      </c>
      <c r="J10" s="239">
        <f t="shared" si="1"/>
        <v>100</v>
      </c>
      <c r="K10" s="240">
        <v>28.3</v>
      </c>
      <c r="L10" s="237">
        <v>0</v>
      </c>
      <c r="M10" s="239">
        <f t="shared" si="2"/>
        <v>0</v>
      </c>
      <c r="N10" s="237">
        <v>0</v>
      </c>
      <c r="O10" s="240">
        <f t="shared" si="3"/>
        <v>0</v>
      </c>
      <c r="P10" s="237">
        <v>2</v>
      </c>
      <c r="Q10" s="240">
        <f t="shared" si="4"/>
        <v>10</v>
      </c>
      <c r="R10" s="237">
        <v>18</v>
      </c>
      <c r="S10" s="240">
        <f t="shared" si="5"/>
        <v>90</v>
      </c>
      <c r="T10" s="240">
        <f t="shared" si="6"/>
        <v>100</v>
      </c>
      <c r="U10" s="295">
        <f t="shared" si="7"/>
        <v>100</v>
      </c>
    </row>
    <row r="11" spans="1:21" ht="12.75">
      <c r="A11" s="294">
        <v>3</v>
      </c>
      <c r="B11" s="245" t="s">
        <v>486</v>
      </c>
      <c r="C11" s="237" t="s">
        <v>36</v>
      </c>
      <c r="D11" s="237" t="s">
        <v>484</v>
      </c>
      <c r="E11" s="236">
        <v>18</v>
      </c>
      <c r="F11" s="236">
        <v>18</v>
      </c>
      <c r="G11" s="244">
        <v>0</v>
      </c>
      <c r="H11" s="239">
        <f t="shared" si="0"/>
        <v>0</v>
      </c>
      <c r="I11" s="244">
        <v>18</v>
      </c>
      <c r="J11" s="239">
        <f t="shared" si="1"/>
        <v>100</v>
      </c>
      <c r="K11" s="239">
        <v>28.3</v>
      </c>
      <c r="L11" s="237">
        <v>0</v>
      </c>
      <c r="M11" s="239">
        <f t="shared" si="2"/>
        <v>0</v>
      </c>
      <c r="N11" s="237">
        <v>0</v>
      </c>
      <c r="O11" s="240">
        <f t="shared" si="3"/>
        <v>0</v>
      </c>
      <c r="P11" s="240">
        <v>2</v>
      </c>
      <c r="Q11" s="240">
        <f t="shared" si="4"/>
        <v>11.11111111111111</v>
      </c>
      <c r="R11" s="240">
        <v>16</v>
      </c>
      <c r="S11" s="240">
        <f t="shared" si="5"/>
        <v>88.88888888888889</v>
      </c>
      <c r="T11" s="240">
        <f t="shared" si="6"/>
        <v>100</v>
      </c>
      <c r="U11" s="295">
        <f t="shared" si="7"/>
        <v>100</v>
      </c>
    </row>
    <row r="12" spans="1:21" ht="12.75">
      <c r="A12" s="294">
        <v>5</v>
      </c>
      <c r="B12" s="236" t="s">
        <v>170</v>
      </c>
      <c r="C12" s="237" t="s">
        <v>40</v>
      </c>
      <c r="D12" s="236" t="s">
        <v>497</v>
      </c>
      <c r="E12" s="236">
        <v>20</v>
      </c>
      <c r="F12" s="236">
        <v>19</v>
      </c>
      <c r="G12" s="238">
        <v>0</v>
      </c>
      <c r="H12" s="239">
        <f t="shared" si="0"/>
        <v>0</v>
      </c>
      <c r="I12" s="238">
        <v>19</v>
      </c>
      <c r="J12" s="239">
        <f t="shared" si="1"/>
        <v>100</v>
      </c>
      <c r="K12" s="239">
        <v>28</v>
      </c>
      <c r="L12" s="244">
        <v>0</v>
      </c>
      <c r="M12" s="239">
        <f t="shared" si="2"/>
        <v>0</v>
      </c>
      <c r="N12" s="236">
        <v>0</v>
      </c>
      <c r="O12" s="240">
        <f t="shared" si="3"/>
        <v>0</v>
      </c>
      <c r="P12" s="236">
        <v>3</v>
      </c>
      <c r="Q12" s="240">
        <f t="shared" si="4"/>
        <v>15.789473684210526</v>
      </c>
      <c r="R12" s="238">
        <v>16</v>
      </c>
      <c r="S12" s="240">
        <f t="shared" si="5"/>
        <v>84.21052631578948</v>
      </c>
      <c r="T12" s="240">
        <f t="shared" si="6"/>
        <v>100</v>
      </c>
      <c r="U12" s="295">
        <f t="shared" si="7"/>
        <v>100</v>
      </c>
    </row>
    <row r="13" spans="1:21" ht="12.75">
      <c r="A13" s="294">
        <v>5</v>
      </c>
      <c r="B13" s="237" t="s">
        <v>488</v>
      </c>
      <c r="C13" s="237" t="s">
        <v>26</v>
      </c>
      <c r="D13" s="237" t="s">
        <v>522</v>
      </c>
      <c r="E13" s="237">
        <v>24</v>
      </c>
      <c r="F13" s="237">
        <v>22</v>
      </c>
      <c r="G13" s="238">
        <v>1</v>
      </c>
      <c r="H13" s="239">
        <f t="shared" si="0"/>
        <v>4.545454545454546</v>
      </c>
      <c r="I13" s="238">
        <v>21</v>
      </c>
      <c r="J13" s="239">
        <f t="shared" si="1"/>
        <v>95.45454545454545</v>
      </c>
      <c r="K13" s="240">
        <v>28</v>
      </c>
      <c r="L13" s="237">
        <v>0</v>
      </c>
      <c r="M13" s="239">
        <f t="shared" si="2"/>
        <v>0</v>
      </c>
      <c r="N13" s="237">
        <v>1</v>
      </c>
      <c r="O13" s="240">
        <f t="shared" si="3"/>
        <v>4.545454545454546</v>
      </c>
      <c r="P13" s="240">
        <v>2</v>
      </c>
      <c r="Q13" s="240">
        <f t="shared" si="4"/>
        <v>9.090909090909092</v>
      </c>
      <c r="R13" s="240">
        <v>19</v>
      </c>
      <c r="S13" s="240">
        <f t="shared" si="5"/>
        <v>86.36363636363636</v>
      </c>
      <c r="T13" s="240">
        <f t="shared" si="6"/>
        <v>100</v>
      </c>
      <c r="U13" s="295">
        <f t="shared" si="7"/>
        <v>95.45454545454545</v>
      </c>
    </row>
    <row r="14" spans="1:21" ht="12.75">
      <c r="A14" s="294">
        <v>7</v>
      </c>
      <c r="B14" s="237" t="s">
        <v>215</v>
      </c>
      <c r="C14" s="237" t="s">
        <v>162</v>
      </c>
      <c r="D14" s="237" t="s">
        <v>521</v>
      </c>
      <c r="E14" s="237">
        <v>24</v>
      </c>
      <c r="F14" s="236">
        <v>24</v>
      </c>
      <c r="G14" s="244">
        <v>0</v>
      </c>
      <c r="H14" s="239">
        <f t="shared" si="0"/>
        <v>0</v>
      </c>
      <c r="I14" s="244">
        <v>24</v>
      </c>
      <c r="J14" s="239">
        <f t="shared" si="1"/>
        <v>100</v>
      </c>
      <c r="K14" s="239">
        <v>27.7</v>
      </c>
      <c r="L14" s="237">
        <v>0</v>
      </c>
      <c r="M14" s="239">
        <f t="shared" si="2"/>
        <v>0</v>
      </c>
      <c r="N14" s="237">
        <v>0</v>
      </c>
      <c r="O14" s="240">
        <f t="shared" si="3"/>
        <v>0</v>
      </c>
      <c r="P14" s="237">
        <v>3</v>
      </c>
      <c r="Q14" s="240">
        <f t="shared" si="4"/>
        <v>12.5</v>
      </c>
      <c r="R14" s="237">
        <v>21</v>
      </c>
      <c r="S14" s="240">
        <f t="shared" si="5"/>
        <v>87.5</v>
      </c>
      <c r="T14" s="240">
        <f t="shared" si="6"/>
        <v>100</v>
      </c>
      <c r="U14" s="295">
        <f t="shared" si="7"/>
        <v>100</v>
      </c>
    </row>
    <row r="15" spans="1:21" ht="12.75">
      <c r="A15" s="294">
        <v>8</v>
      </c>
      <c r="B15" s="237" t="s">
        <v>488</v>
      </c>
      <c r="C15" s="237" t="s">
        <v>27</v>
      </c>
      <c r="D15" s="237" t="s">
        <v>489</v>
      </c>
      <c r="E15" s="237">
        <v>29</v>
      </c>
      <c r="F15" s="237">
        <v>29</v>
      </c>
      <c r="G15" s="238">
        <v>2</v>
      </c>
      <c r="H15" s="239">
        <f t="shared" si="0"/>
        <v>6.896551724137931</v>
      </c>
      <c r="I15" s="238">
        <v>27</v>
      </c>
      <c r="J15" s="239">
        <f t="shared" si="1"/>
        <v>93.10344827586206</v>
      </c>
      <c r="K15" s="240">
        <v>27</v>
      </c>
      <c r="L15" s="237">
        <v>0</v>
      </c>
      <c r="M15" s="239">
        <f t="shared" si="2"/>
        <v>0</v>
      </c>
      <c r="N15" s="237">
        <v>2</v>
      </c>
      <c r="O15" s="240">
        <f t="shared" si="3"/>
        <v>6.896551724137931</v>
      </c>
      <c r="P15" s="240">
        <v>4</v>
      </c>
      <c r="Q15" s="240">
        <f t="shared" si="4"/>
        <v>13.793103448275861</v>
      </c>
      <c r="R15" s="240">
        <v>23</v>
      </c>
      <c r="S15" s="240">
        <f t="shared" si="5"/>
        <v>79.3103448275862</v>
      </c>
      <c r="T15" s="240">
        <f t="shared" si="6"/>
        <v>100</v>
      </c>
      <c r="U15" s="295">
        <f t="shared" si="7"/>
        <v>93.10344827586206</v>
      </c>
    </row>
    <row r="16" spans="1:21" ht="12.75">
      <c r="A16" s="294">
        <v>8</v>
      </c>
      <c r="B16" s="237" t="s">
        <v>493</v>
      </c>
      <c r="C16" s="237">
        <v>3</v>
      </c>
      <c r="D16" s="237" t="s">
        <v>50</v>
      </c>
      <c r="E16" s="236">
        <v>2</v>
      </c>
      <c r="F16" s="236">
        <v>2</v>
      </c>
      <c r="G16" s="244">
        <v>0</v>
      </c>
      <c r="H16" s="239">
        <f t="shared" si="0"/>
        <v>0</v>
      </c>
      <c r="I16" s="244">
        <v>2</v>
      </c>
      <c r="J16" s="239">
        <f t="shared" si="1"/>
        <v>100</v>
      </c>
      <c r="K16" s="239">
        <v>27</v>
      </c>
      <c r="L16" s="237">
        <v>0</v>
      </c>
      <c r="M16" s="239">
        <f t="shared" si="2"/>
        <v>0</v>
      </c>
      <c r="N16" s="237">
        <v>0</v>
      </c>
      <c r="O16" s="240">
        <f t="shared" si="3"/>
        <v>0</v>
      </c>
      <c r="P16" s="237">
        <v>1</v>
      </c>
      <c r="Q16" s="240">
        <f t="shared" si="4"/>
        <v>50</v>
      </c>
      <c r="R16" s="237">
        <v>1</v>
      </c>
      <c r="S16" s="240">
        <f t="shared" si="5"/>
        <v>50</v>
      </c>
      <c r="T16" s="240">
        <f t="shared" si="6"/>
        <v>100</v>
      </c>
      <c r="U16" s="295">
        <f t="shared" si="7"/>
        <v>100</v>
      </c>
    </row>
    <row r="17" spans="1:21" ht="12.75">
      <c r="A17" s="294">
        <v>10</v>
      </c>
      <c r="B17" s="237" t="s">
        <v>93</v>
      </c>
      <c r="C17" s="237" t="s">
        <v>127</v>
      </c>
      <c r="D17" s="237" t="s">
        <v>505</v>
      </c>
      <c r="E17" s="237">
        <v>14</v>
      </c>
      <c r="F17" s="237">
        <v>11</v>
      </c>
      <c r="G17" s="238">
        <v>0</v>
      </c>
      <c r="H17" s="239">
        <f t="shared" si="0"/>
        <v>0</v>
      </c>
      <c r="I17" s="238">
        <v>11</v>
      </c>
      <c r="J17" s="239">
        <f t="shared" si="1"/>
        <v>100</v>
      </c>
      <c r="K17" s="240">
        <v>26.9</v>
      </c>
      <c r="L17" s="237">
        <v>0</v>
      </c>
      <c r="M17" s="239">
        <f t="shared" si="2"/>
        <v>0</v>
      </c>
      <c r="N17" s="237">
        <v>0</v>
      </c>
      <c r="O17" s="240">
        <f t="shared" si="3"/>
        <v>0</v>
      </c>
      <c r="P17" s="237">
        <v>2</v>
      </c>
      <c r="Q17" s="240">
        <f t="shared" si="4"/>
        <v>18.181818181818183</v>
      </c>
      <c r="R17" s="237">
        <v>9</v>
      </c>
      <c r="S17" s="240">
        <f t="shared" si="5"/>
        <v>81.81818181818181</v>
      </c>
      <c r="T17" s="240">
        <f t="shared" si="6"/>
        <v>100</v>
      </c>
      <c r="U17" s="295">
        <f t="shared" si="7"/>
        <v>100</v>
      </c>
    </row>
    <row r="18" spans="1:21" ht="12.75">
      <c r="A18" s="294">
        <v>11</v>
      </c>
      <c r="B18" s="237" t="s">
        <v>32</v>
      </c>
      <c r="C18" s="237">
        <v>4</v>
      </c>
      <c r="D18" s="237" t="s">
        <v>515</v>
      </c>
      <c r="E18" s="237">
        <v>16</v>
      </c>
      <c r="F18" s="237">
        <v>16</v>
      </c>
      <c r="G18" s="238">
        <v>0</v>
      </c>
      <c r="H18" s="239">
        <f t="shared" si="0"/>
        <v>0</v>
      </c>
      <c r="I18" s="238">
        <v>16</v>
      </c>
      <c r="J18" s="239">
        <f t="shared" si="1"/>
        <v>100</v>
      </c>
      <c r="K18" s="240">
        <v>26.4</v>
      </c>
      <c r="L18" s="237">
        <v>0</v>
      </c>
      <c r="M18" s="239">
        <f t="shared" si="2"/>
        <v>0</v>
      </c>
      <c r="N18" s="237">
        <v>0</v>
      </c>
      <c r="O18" s="240">
        <f t="shared" si="3"/>
        <v>0</v>
      </c>
      <c r="P18" s="237">
        <v>0</v>
      </c>
      <c r="Q18" s="240">
        <f t="shared" si="4"/>
        <v>0</v>
      </c>
      <c r="R18" s="237">
        <v>16</v>
      </c>
      <c r="S18" s="240">
        <f t="shared" si="5"/>
        <v>100</v>
      </c>
      <c r="T18" s="240">
        <f t="shared" si="6"/>
        <v>100</v>
      </c>
      <c r="U18" s="295">
        <f t="shared" si="7"/>
        <v>100</v>
      </c>
    </row>
    <row r="19" spans="1:21" ht="12.75">
      <c r="A19" s="294">
        <v>12</v>
      </c>
      <c r="B19" s="237" t="s">
        <v>215</v>
      </c>
      <c r="C19" s="237" t="s">
        <v>91</v>
      </c>
      <c r="D19" s="237" t="s">
        <v>509</v>
      </c>
      <c r="E19" s="237">
        <v>25</v>
      </c>
      <c r="F19" s="236">
        <v>23</v>
      </c>
      <c r="G19" s="244">
        <v>1</v>
      </c>
      <c r="H19" s="239">
        <f t="shared" si="0"/>
        <v>4.3478260869565215</v>
      </c>
      <c r="I19" s="244">
        <v>22</v>
      </c>
      <c r="J19" s="239">
        <f t="shared" si="1"/>
        <v>95.65217391304348</v>
      </c>
      <c r="K19" s="239">
        <v>26.3</v>
      </c>
      <c r="L19" s="237">
        <v>0</v>
      </c>
      <c r="M19" s="239">
        <f t="shared" si="2"/>
        <v>0</v>
      </c>
      <c r="N19" s="237">
        <v>1</v>
      </c>
      <c r="O19" s="240">
        <f t="shared" si="3"/>
        <v>4.3478260869565215</v>
      </c>
      <c r="P19" s="240">
        <v>4</v>
      </c>
      <c r="Q19" s="240">
        <f t="shared" si="4"/>
        <v>17.391304347826086</v>
      </c>
      <c r="R19" s="240">
        <v>18</v>
      </c>
      <c r="S19" s="240">
        <f t="shared" si="5"/>
        <v>78.26086956521739</v>
      </c>
      <c r="T19" s="240">
        <f t="shared" si="6"/>
        <v>100</v>
      </c>
      <c r="U19" s="295">
        <f t="shared" si="7"/>
        <v>95.65217391304348</v>
      </c>
    </row>
    <row r="20" spans="1:21" ht="12.75">
      <c r="A20" s="294">
        <v>13</v>
      </c>
      <c r="B20" s="237" t="s">
        <v>554</v>
      </c>
      <c r="C20" s="237" t="s">
        <v>127</v>
      </c>
      <c r="D20" s="237" t="s">
        <v>514</v>
      </c>
      <c r="E20" s="236">
        <v>23</v>
      </c>
      <c r="F20" s="236">
        <v>22</v>
      </c>
      <c r="G20" s="244">
        <v>2</v>
      </c>
      <c r="H20" s="239">
        <f t="shared" si="0"/>
        <v>9.090909090909092</v>
      </c>
      <c r="I20" s="244">
        <v>20</v>
      </c>
      <c r="J20" s="239">
        <f t="shared" si="1"/>
        <v>90.9090909090909</v>
      </c>
      <c r="K20" s="239">
        <v>26.2</v>
      </c>
      <c r="L20" s="237">
        <v>0</v>
      </c>
      <c r="M20" s="239">
        <f t="shared" si="2"/>
        <v>0</v>
      </c>
      <c r="N20" s="237">
        <v>2</v>
      </c>
      <c r="O20" s="240">
        <f t="shared" si="3"/>
        <v>9.090909090909092</v>
      </c>
      <c r="P20" s="240">
        <v>4</v>
      </c>
      <c r="Q20" s="240">
        <f t="shared" si="4"/>
        <v>18.181818181818183</v>
      </c>
      <c r="R20" s="240">
        <v>16</v>
      </c>
      <c r="S20" s="240">
        <f t="shared" si="5"/>
        <v>72.72727272727273</v>
      </c>
      <c r="T20" s="240">
        <f t="shared" si="6"/>
        <v>100</v>
      </c>
      <c r="U20" s="295">
        <f t="shared" si="7"/>
        <v>90.9090909090909</v>
      </c>
    </row>
    <row r="21" spans="1:21" ht="12.75">
      <c r="A21" s="294">
        <v>14</v>
      </c>
      <c r="B21" s="237" t="s">
        <v>124</v>
      </c>
      <c r="C21" s="237" t="s">
        <v>27</v>
      </c>
      <c r="D21" s="237" t="s">
        <v>480</v>
      </c>
      <c r="E21" s="237">
        <v>27</v>
      </c>
      <c r="F21" s="237">
        <v>26</v>
      </c>
      <c r="G21" s="238">
        <v>2</v>
      </c>
      <c r="H21" s="239">
        <f t="shared" si="0"/>
        <v>7.6923076923076925</v>
      </c>
      <c r="I21" s="238">
        <v>24</v>
      </c>
      <c r="J21" s="239">
        <f t="shared" si="1"/>
        <v>92.3076923076923</v>
      </c>
      <c r="K21" s="240">
        <v>26.1</v>
      </c>
      <c r="L21" s="237">
        <v>0</v>
      </c>
      <c r="M21" s="239">
        <f t="shared" si="2"/>
        <v>0</v>
      </c>
      <c r="N21" s="237">
        <v>2</v>
      </c>
      <c r="O21" s="240">
        <f t="shared" si="3"/>
        <v>7.6923076923076925</v>
      </c>
      <c r="P21" s="240">
        <v>3</v>
      </c>
      <c r="Q21" s="240">
        <f t="shared" si="4"/>
        <v>11.538461538461538</v>
      </c>
      <c r="R21" s="237">
        <v>21</v>
      </c>
      <c r="S21" s="240">
        <f t="shared" si="5"/>
        <v>80.76923076923077</v>
      </c>
      <c r="T21" s="240">
        <f t="shared" si="6"/>
        <v>100</v>
      </c>
      <c r="U21" s="295">
        <f t="shared" si="7"/>
        <v>92.3076923076923</v>
      </c>
    </row>
    <row r="22" spans="1:21" ht="12.75">
      <c r="A22" s="294">
        <v>14</v>
      </c>
      <c r="B22" s="237" t="s">
        <v>112</v>
      </c>
      <c r="C22" s="237">
        <v>4</v>
      </c>
      <c r="D22" s="237" t="s">
        <v>498</v>
      </c>
      <c r="E22" s="237">
        <v>17</v>
      </c>
      <c r="F22" s="237">
        <v>17</v>
      </c>
      <c r="G22" s="238">
        <v>1</v>
      </c>
      <c r="H22" s="239">
        <f t="shared" si="0"/>
        <v>5.882352941176471</v>
      </c>
      <c r="I22" s="238">
        <v>16</v>
      </c>
      <c r="J22" s="239">
        <f t="shared" si="1"/>
        <v>94.11764705882354</v>
      </c>
      <c r="K22" s="240">
        <v>26.1</v>
      </c>
      <c r="L22" s="237">
        <v>0</v>
      </c>
      <c r="M22" s="239">
        <f t="shared" si="2"/>
        <v>0</v>
      </c>
      <c r="N22" s="237">
        <v>1</v>
      </c>
      <c r="O22" s="240">
        <f t="shared" si="3"/>
        <v>5.882352941176471</v>
      </c>
      <c r="P22" s="240">
        <v>3</v>
      </c>
      <c r="Q22" s="240">
        <f t="shared" si="4"/>
        <v>17.647058823529413</v>
      </c>
      <c r="R22" s="240">
        <v>13</v>
      </c>
      <c r="S22" s="240">
        <f t="shared" si="5"/>
        <v>76.47058823529412</v>
      </c>
      <c r="T22" s="240">
        <f t="shared" si="6"/>
        <v>100</v>
      </c>
      <c r="U22" s="295">
        <f t="shared" si="7"/>
        <v>94.11764705882354</v>
      </c>
    </row>
    <row r="23" spans="1:21" ht="12.75">
      <c r="A23" s="294">
        <v>16</v>
      </c>
      <c r="B23" s="236" t="s">
        <v>555</v>
      </c>
      <c r="C23" s="237" t="s">
        <v>38</v>
      </c>
      <c r="D23" s="236" t="s">
        <v>481</v>
      </c>
      <c r="E23" s="236">
        <v>25</v>
      </c>
      <c r="F23" s="236">
        <v>25</v>
      </c>
      <c r="G23" s="238">
        <v>1</v>
      </c>
      <c r="H23" s="239">
        <f t="shared" si="0"/>
        <v>4</v>
      </c>
      <c r="I23" s="238">
        <v>24</v>
      </c>
      <c r="J23" s="239">
        <f t="shared" si="1"/>
        <v>96</v>
      </c>
      <c r="K23" s="239">
        <v>26</v>
      </c>
      <c r="L23" s="244">
        <v>0</v>
      </c>
      <c r="M23" s="239">
        <f t="shared" si="2"/>
        <v>0</v>
      </c>
      <c r="N23" s="236">
        <v>1</v>
      </c>
      <c r="O23" s="240">
        <f t="shared" si="3"/>
        <v>4</v>
      </c>
      <c r="P23" s="236">
        <v>5</v>
      </c>
      <c r="Q23" s="240">
        <f t="shared" si="4"/>
        <v>20</v>
      </c>
      <c r="R23" s="238">
        <v>19</v>
      </c>
      <c r="S23" s="240">
        <f t="shared" si="5"/>
        <v>76</v>
      </c>
      <c r="T23" s="240">
        <f t="shared" si="6"/>
        <v>100</v>
      </c>
      <c r="U23" s="295">
        <f t="shared" si="7"/>
        <v>96</v>
      </c>
    </row>
    <row r="24" spans="1:21" ht="12.75">
      <c r="A24" s="294">
        <v>16</v>
      </c>
      <c r="B24" s="237" t="s">
        <v>488</v>
      </c>
      <c r="C24" s="237" t="s">
        <v>127</v>
      </c>
      <c r="D24" s="237" t="s">
        <v>115</v>
      </c>
      <c r="E24" s="237">
        <v>29</v>
      </c>
      <c r="F24" s="237">
        <v>29</v>
      </c>
      <c r="G24" s="238">
        <v>1</v>
      </c>
      <c r="H24" s="239">
        <f t="shared" si="0"/>
        <v>3.4482758620689653</v>
      </c>
      <c r="I24" s="238">
        <v>27</v>
      </c>
      <c r="J24" s="239">
        <f t="shared" si="1"/>
        <v>93.10344827586206</v>
      </c>
      <c r="K24" s="240">
        <v>26</v>
      </c>
      <c r="L24" s="237">
        <v>1</v>
      </c>
      <c r="M24" s="239">
        <f t="shared" si="2"/>
        <v>3.4482758620689653</v>
      </c>
      <c r="N24" s="237">
        <v>1</v>
      </c>
      <c r="O24" s="240">
        <f t="shared" si="3"/>
        <v>3.4482758620689653</v>
      </c>
      <c r="P24" s="240">
        <v>7</v>
      </c>
      <c r="Q24" s="240">
        <f t="shared" si="4"/>
        <v>24.137931034482758</v>
      </c>
      <c r="R24" s="240">
        <v>20</v>
      </c>
      <c r="S24" s="240">
        <f t="shared" si="5"/>
        <v>68.96551724137932</v>
      </c>
      <c r="T24" s="240">
        <f t="shared" si="6"/>
        <v>96.55172413793103</v>
      </c>
      <c r="U24" s="295">
        <f t="shared" si="7"/>
        <v>93.10344827586206</v>
      </c>
    </row>
    <row r="25" spans="1:21" ht="12.75">
      <c r="A25" s="294">
        <v>18</v>
      </c>
      <c r="B25" s="237" t="s">
        <v>102</v>
      </c>
      <c r="C25" s="237" t="s">
        <v>27</v>
      </c>
      <c r="D25" s="237" t="s">
        <v>504</v>
      </c>
      <c r="E25" s="237">
        <v>17</v>
      </c>
      <c r="F25" s="236">
        <v>16</v>
      </c>
      <c r="G25" s="244">
        <v>2</v>
      </c>
      <c r="H25" s="239">
        <f t="shared" si="0"/>
        <v>12.5</v>
      </c>
      <c r="I25" s="244">
        <v>14</v>
      </c>
      <c r="J25" s="239">
        <f t="shared" si="1"/>
        <v>87.5</v>
      </c>
      <c r="K25" s="239">
        <v>25.9</v>
      </c>
      <c r="L25" s="237">
        <v>0</v>
      </c>
      <c r="M25" s="239">
        <f t="shared" si="2"/>
        <v>0</v>
      </c>
      <c r="N25" s="237">
        <v>2</v>
      </c>
      <c r="O25" s="240">
        <f t="shared" si="3"/>
        <v>12.5</v>
      </c>
      <c r="P25" s="240">
        <v>5</v>
      </c>
      <c r="Q25" s="240">
        <f t="shared" si="4"/>
        <v>31.25</v>
      </c>
      <c r="R25" s="240">
        <v>9</v>
      </c>
      <c r="S25" s="240">
        <f t="shared" si="5"/>
        <v>56.25</v>
      </c>
      <c r="T25" s="240">
        <f t="shared" si="6"/>
        <v>100</v>
      </c>
      <c r="U25" s="295">
        <f t="shared" si="7"/>
        <v>87.5</v>
      </c>
    </row>
    <row r="26" spans="1:21" ht="12.75">
      <c r="A26" s="294">
        <v>19</v>
      </c>
      <c r="B26" s="237" t="s">
        <v>215</v>
      </c>
      <c r="C26" s="237" t="s">
        <v>86</v>
      </c>
      <c r="D26" s="237" t="s">
        <v>531</v>
      </c>
      <c r="E26" s="236">
        <v>27</v>
      </c>
      <c r="F26" s="236">
        <v>27</v>
      </c>
      <c r="G26" s="244">
        <v>1</v>
      </c>
      <c r="H26" s="239">
        <f t="shared" si="0"/>
        <v>3.7037037037037037</v>
      </c>
      <c r="I26" s="244">
        <v>26</v>
      </c>
      <c r="J26" s="239">
        <f t="shared" si="1"/>
        <v>96.29629629629629</v>
      </c>
      <c r="K26" s="239">
        <v>25.6</v>
      </c>
      <c r="L26" s="237">
        <v>0</v>
      </c>
      <c r="M26" s="239">
        <f t="shared" si="2"/>
        <v>0</v>
      </c>
      <c r="N26" s="237">
        <v>1</v>
      </c>
      <c r="O26" s="240">
        <f t="shared" si="3"/>
        <v>3.7037037037037037</v>
      </c>
      <c r="P26" s="240">
        <v>9</v>
      </c>
      <c r="Q26" s="240">
        <f t="shared" si="4"/>
        <v>33.333333333333336</v>
      </c>
      <c r="R26" s="240">
        <v>17</v>
      </c>
      <c r="S26" s="240">
        <f t="shared" si="5"/>
        <v>62.96296296296296</v>
      </c>
      <c r="T26" s="240">
        <f t="shared" si="6"/>
        <v>100</v>
      </c>
      <c r="U26" s="295">
        <f t="shared" si="7"/>
        <v>96.29629629629629</v>
      </c>
    </row>
    <row r="27" spans="1:21" ht="12.75">
      <c r="A27" s="294">
        <v>19</v>
      </c>
      <c r="B27" s="236" t="s">
        <v>492</v>
      </c>
      <c r="C27" s="237">
        <v>4</v>
      </c>
      <c r="D27" s="236" t="s">
        <v>265</v>
      </c>
      <c r="E27" s="236">
        <v>5</v>
      </c>
      <c r="F27" s="236">
        <v>5</v>
      </c>
      <c r="G27" s="244">
        <v>0</v>
      </c>
      <c r="H27" s="239">
        <f t="shared" si="0"/>
        <v>0</v>
      </c>
      <c r="I27" s="244">
        <v>5</v>
      </c>
      <c r="J27" s="239">
        <f t="shared" si="1"/>
        <v>100</v>
      </c>
      <c r="K27" s="239">
        <v>25.6</v>
      </c>
      <c r="L27" s="237">
        <v>0</v>
      </c>
      <c r="M27" s="239">
        <f t="shared" si="2"/>
        <v>0</v>
      </c>
      <c r="N27" s="237">
        <v>0</v>
      </c>
      <c r="O27" s="240">
        <f t="shared" si="3"/>
        <v>0</v>
      </c>
      <c r="P27" s="237">
        <v>2</v>
      </c>
      <c r="Q27" s="240">
        <f t="shared" si="4"/>
        <v>40</v>
      </c>
      <c r="R27" s="237">
        <v>3</v>
      </c>
      <c r="S27" s="240">
        <f t="shared" si="5"/>
        <v>60</v>
      </c>
      <c r="T27" s="240">
        <f t="shared" si="6"/>
        <v>100</v>
      </c>
      <c r="U27" s="295">
        <f t="shared" si="7"/>
        <v>100</v>
      </c>
    </row>
    <row r="28" spans="1:21" ht="12.75">
      <c r="A28" s="294">
        <v>21</v>
      </c>
      <c r="B28" s="237" t="s">
        <v>533</v>
      </c>
      <c r="C28" s="237" t="s">
        <v>26</v>
      </c>
      <c r="D28" s="237" t="s">
        <v>539</v>
      </c>
      <c r="E28" s="236">
        <v>18</v>
      </c>
      <c r="F28" s="236">
        <v>17</v>
      </c>
      <c r="G28" s="244">
        <v>2</v>
      </c>
      <c r="H28" s="239">
        <f t="shared" si="0"/>
        <v>11.764705882352942</v>
      </c>
      <c r="I28" s="244">
        <v>15</v>
      </c>
      <c r="J28" s="239">
        <f t="shared" si="1"/>
        <v>88.23529411764706</v>
      </c>
      <c r="K28" s="239">
        <v>25.2</v>
      </c>
      <c r="L28" s="237">
        <v>0</v>
      </c>
      <c r="M28" s="239">
        <f t="shared" si="2"/>
        <v>0</v>
      </c>
      <c r="N28" s="237">
        <v>2</v>
      </c>
      <c r="O28" s="240">
        <f t="shared" si="3"/>
        <v>11.764705882352942</v>
      </c>
      <c r="P28" s="237">
        <v>4</v>
      </c>
      <c r="Q28" s="240">
        <f t="shared" si="4"/>
        <v>23.529411764705884</v>
      </c>
      <c r="R28" s="237">
        <v>11</v>
      </c>
      <c r="S28" s="240">
        <f t="shared" si="5"/>
        <v>64.70588235294117</v>
      </c>
      <c r="T28" s="240">
        <f t="shared" si="6"/>
        <v>100</v>
      </c>
      <c r="U28" s="295">
        <f t="shared" si="7"/>
        <v>88.23529411764706</v>
      </c>
    </row>
    <row r="29" spans="1:21" ht="12.75">
      <c r="A29" s="294">
        <v>21</v>
      </c>
      <c r="B29" s="237" t="s">
        <v>100</v>
      </c>
      <c r="C29" s="237">
        <v>4</v>
      </c>
      <c r="D29" s="237" t="s">
        <v>490</v>
      </c>
      <c r="E29" s="236">
        <v>17</v>
      </c>
      <c r="F29" s="236">
        <v>17</v>
      </c>
      <c r="G29" s="244">
        <v>4</v>
      </c>
      <c r="H29" s="239">
        <f t="shared" si="0"/>
        <v>23.529411764705884</v>
      </c>
      <c r="I29" s="244">
        <v>13</v>
      </c>
      <c r="J29" s="239">
        <f t="shared" si="1"/>
        <v>76.47058823529412</v>
      </c>
      <c r="K29" s="239">
        <v>25.2</v>
      </c>
      <c r="L29" s="237">
        <v>0</v>
      </c>
      <c r="M29" s="239">
        <f t="shared" si="2"/>
        <v>0</v>
      </c>
      <c r="N29" s="237">
        <v>4</v>
      </c>
      <c r="O29" s="240">
        <f t="shared" si="3"/>
        <v>23.529411764705884</v>
      </c>
      <c r="P29" s="237">
        <v>3</v>
      </c>
      <c r="Q29" s="240">
        <f t="shared" si="4"/>
        <v>17.647058823529413</v>
      </c>
      <c r="R29" s="237">
        <v>10</v>
      </c>
      <c r="S29" s="240">
        <f t="shared" si="5"/>
        <v>58.8235294117647</v>
      </c>
      <c r="T29" s="240">
        <f t="shared" si="6"/>
        <v>100</v>
      </c>
      <c r="U29" s="295">
        <f t="shared" si="7"/>
        <v>76.47058823529412</v>
      </c>
    </row>
    <row r="30" spans="1:21" ht="12.75">
      <c r="A30" s="294">
        <v>23</v>
      </c>
      <c r="B30" s="237" t="s">
        <v>102</v>
      </c>
      <c r="C30" s="237" t="s">
        <v>26</v>
      </c>
      <c r="D30" s="237" t="s">
        <v>485</v>
      </c>
      <c r="E30" s="236">
        <v>15</v>
      </c>
      <c r="F30" s="236">
        <v>14</v>
      </c>
      <c r="G30" s="244">
        <v>1</v>
      </c>
      <c r="H30" s="239">
        <f t="shared" si="0"/>
        <v>7.142857142857143</v>
      </c>
      <c r="I30" s="244">
        <v>13</v>
      </c>
      <c r="J30" s="239">
        <f t="shared" si="1"/>
        <v>92.85714285714286</v>
      </c>
      <c r="K30" s="239">
        <v>25.1</v>
      </c>
      <c r="L30" s="237">
        <v>0</v>
      </c>
      <c r="M30" s="239">
        <f t="shared" si="2"/>
        <v>0</v>
      </c>
      <c r="N30" s="237">
        <v>1</v>
      </c>
      <c r="O30" s="240">
        <f t="shared" si="3"/>
        <v>7.142857142857143</v>
      </c>
      <c r="P30" s="240">
        <v>5</v>
      </c>
      <c r="Q30" s="240">
        <f t="shared" si="4"/>
        <v>35.714285714285715</v>
      </c>
      <c r="R30" s="240">
        <v>8</v>
      </c>
      <c r="S30" s="240">
        <f t="shared" si="5"/>
        <v>57.142857142857146</v>
      </c>
      <c r="T30" s="240">
        <f t="shared" si="6"/>
        <v>100</v>
      </c>
      <c r="U30" s="295">
        <f t="shared" si="7"/>
        <v>92.85714285714286</v>
      </c>
    </row>
    <row r="31" spans="1:21" ht="12.75">
      <c r="A31" s="294">
        <v>24</v>
      </c>
      <c r="B31" s="236" t="s">
        <v>164</v>
      </c>
      <c r="C31" s="237">
        <v>4</v>
      </c>
      <c r="D31" s="236" t="s">
        <v>231</v>
      </c>
      <c r="E31" s="236">
        <v>6</v>
      </c>
      <c r="F31" s="236">
        <v>6</v>
      </c>
      <c r="G31" s="244">
        <v>1</v>
      </c>
      <c r="H31" s="239">
        <f t="shared" si="0"/>
        <v>16.666666666666668</v>
      </c>
      <c r="I31" s="244">
        <v>5</v>
      </c>
      <c r="J31" s="239">
        <f t="shared" si="1"/>
        <v>83.33333333333333</v>
      </c>
      <c r="K31" s="239">
        <v>25</v>
      </c>
      <c r="L31" s="237">
        <v>0</v>
      </c>
      <c r="M31" s="239">
        <f t="shared" si="2"/>
        <v>0</v>
      </c>
      <c r="N31" s="237">
        <v>1</v>
      </c>
      <c r="O31" s="240">
        <f t="shared" si="3"/>
        <v>16.666666666666668</v>
      </c>
      <c r="P31" s="237">
        <v>2</v>
      </c>
      <c r="Q31" s="240">
        <f t="shared" si="4"/>
        <v>33.333333333333336</v>
      </c>
      <c r="R31" s="237">
        <v>3</v>
      </c>
      <c r="S31" s="240">
        <f t="shared" si="5"/>
        <v>50</v>
      </c>
      <c r="T31" s="240">
        <f t="shared" si="6"/>
        <v>100</v>
      </c>
      <c r="U31" s="295">
        <f t="shared" si="7"/>
        <v>83.33333333333333</v>
      </c>
    </row>
    <row r="32" spans="1:21" ht="12.75">
      <c r="A32" s="294">
        <v>24</v>
      </c>
      <c r="B32" s="236" t="s">
        <v>555</v>
      </c>
      <c r="C32" s="237" t="s">
        <v>36</v>
      </c>
      <c r="D32" s="236" t="s">
        <v>511</v>
      </c>
      <c r="E32" s="236">
        <v>20</v>
      </c>
      <c r="F32" s="236">
        <v>18</v>
      </c>
      <c r="G32" s="238">
        <v>2</v>
      </c>
      <c r="H32" s="239">
        <f t="shared" si="0"/>
        <v>11.11111111111111</v>
      </c>
      <c r="I32" s="238">
        <v>16</v>
      </c>
      <c r="J32" s="239">
        <f t="shared" si="1"/>
        <v>88.88888888888889</v>
      </c>
      <c r="K32" s="239">
        <v>25</v>
      </c>
      <c r="L32" s="244">
        <v>0</v>
      </c>
      <c r="M32" s="239">
        <f t="shared" si="2"/>
        <v>0</v>
      </c>
      <c r="N32" s="236">
        <v>2</v>
      </c>
      <c r="O32" s="240">
        <f t="shared" si="3"/>
        <v>11.11111111111111</v>
      </c>
      <c r="P32" s="236">
        <v>6</v>
      </c>
      <c r="Q32" s="240">
        <f t="shared" si="4"/>
        <v>33.333333333333336</v>
      </c>
      <c r="R32" s="238">
        <v>10</v>
      </c>
      <c r="S32" s="240">
        <f t="shared" si="5"/>
        <v>55.55555555555556</v>
      </c>
      <c r="T32" s="240">
        <f t="shared" si="6"/>
        <v>100</v>
      </c>
      <c r="U32" s="295">
        <f t="shared" si="7"/>
        <v>88.88888888888889</v>
      </c>
    </row>
    <row r="33" spans="1:21" ht="12.75">
      <c r="A33" s="294">
        <v>24</v>
      </c>
      <c r="B33" s="237" t="s">
        <v>495</v>
      </c>
      <c r="C33" s="237" t="s">
        <v>26</v>
      </c>
      <c r="D33" s="237" t="s">
        <v>496</v>
      </c>
      <c r="E33" s="236">
        <v>25</v>
      </c>
      <c r="F33" s="237">
        <v>22</v>
      </c>
      <c r="G33" s="238">
        <v>3</v>
      </c>
      <c r="H33" s="239">
        <f t="shared" si="0"/>
        <v>13.636363636363637</v>
      </c>
      <c r="I33" s="238">
        <v>18</v>
      </c>
      <c r="J33" s="239">
        <f t="shared" si="1"/>
        <v>81.81818181818181</v>
      </c>
      <c r="K33" s="240">
        <v>25</v>
      </c>
      <c r="L33" s="237">
        <v>1</v>
      </c>
      <c r="M33" s="239">
        <f t="shared" si="2"/>
        <v>4.545454545454546</v>
      </c>
      <c r="N33" s="237">
        <v>3</v>
      </c>
      <c r="O33" s="240">
        <f t="shared" si="3"/>
        <v>13.636363636363637</v>
      </c>
      <c r="P33" s="240">
        <v>8</v>
      </c>
      <c r="Q33" s="240">
        <f t="shared" si="4"/>
        <v>36.36363636363637</v>
      </c>
      <c r="R33" s="240">
        <v>10</v>
      </c>
      <c r="S33" s="240">
        <f t="shared" si="5"/>
        <v>45.45454545454545</v>
      </c>
      <c r="T33" s="240">
        <f t="shared" si="6"/>
        <v>95.45454545454545</v>
      </c>
      <c r="U33" s="295">
        <f t="shared" si="7"/>
        <v>81.81818181818181</v>
      </c>
    </row>
    <row r="34" spans="1:21" ht="12.75">
      <c r="A34" s="294">
        <v>24</v>
      </c>
      <c r="B34" s="237" t="s">
        <v>556</v>
      </c>
      <c r="C34" s="237" t="s">
        <v>26</v>
      </c>
      <c r="D34" s="237" t="s">
        <v>537</v>
      </c>
      <c r="E34" s="244">
        <v>28</v>
      </c>
      <c r="F34" s="244">
        <v>26</v>
      </c>
      <c r="G34" s="244">
        <v>2</v>
      </c>
      <c r="H34" s="239">
        <f t="shared" si="0"/>
        <v>7.6923076923076925</v>
      </c>
      <c r="I34" s="244">
        <v>24</v>
      </c>
      <c r="J34" s="239">
        <f t="shared" si="1"/>
        <v>92.3076923076923</v>
      </c>
      <c r="K34" s="239">
        <v>25</v>
      </c>
      <c r="L34" s="238">
        <v>0</v>
      </c>
      <c r="M34" s="239">
        <f t="shared" si="2"/>
        <v>0</v>
      </c>
      <c r="N34" s="238">
        <v>2</v>
      </c>
      <c r="O34" s="240">
        <f t="shared" si="3"/>
        <v>7.6923076923076925</v>
      </c>
      <c r="P34" s="240">
        <v>7</v>
      </c>
      <c r="Q34" s="240">
        <f t="shared" si="4"/>
        <v>26.923076923076923</v>
      </c>
      <c r="R34" s="240">
        <v>17</v>
      </c>
      <c r="S34" s="240">
        <f t="shared" si="5"/>
        <v>65.38461538461539</v>
      </c>
      <c r="T34" s="240">
        <f t="shared" si="6"/>
        <v>100</v>
      </c>
      <c r="U34" s="295">
        <f t="shared" si="7"/>
        <v>92.3076923076923</v>
      </c>
    </row>
    <row r="35" spans="1:21" ht="12.75">
      <c r="A35" s="294">
        <v>24</v>
      </c>
      <c r="B35" s="237" t="s">
        <v>499</v>
      </c>
      <c r="C35" s="237">
        <v>4</v>
      </c>
      <c r="D35" s="237" t="s">
        <v>285</v>
      </c>
      <c r="E35" s="236">
        <v>2</v>
      </c>
      <c r="F35" s="237">
        <v>2</v>
      </c>
      <c r="G35" s="238">
        <v>1</v>
      </c>
      <c r="H35" s="239">
        <f t="shared" si="0"/>
        <v>50</v>
      </c>
      <c r="I35" s="238">
        <v>1</v>
      </c>
      <c r="J35" s="239">
        <f t="shared" si="1"/>
        <v>50</v>
      </c>
      <c r="K35" s="240">
        <v>25</v>
      </c>
      <c r="L35" s="237">
        <v>0</v>
      </c>
      <c r="M35" s="239">
        <f t="shared" si="2"/>
        <v>0</v>
      </c>
      <c r="N35" s="237">
        <v>1</v>
      </c>
      <c r="O35" s="240">
        <f t="shared" si="3"/>
        <v>50</v>
      </c>
      <c r="P35" s="237">
        <v>0</v>
      </c>
      <c r="Q35" s="240">
        <f t="shared" si="4"/>
        <v>0</v>
      </c>
      <c r="R35" s="237">
        <v>1</v>
      </c>
      <c r="S35" s="240">
        <f t="shared" si="5"/>
        <v>50</v>
      </c>
      <c r="T35" s="240">
        <f t="shared" si="6"/>
        <v>100</v>
      </c>
      <c r="U35" s="295">
        <f t="shared" si="7"/>
        <v>50</v>
      </c>
    </row>
    <row r="36" spans="1:21" ht="12.75">
      <c r="A36" s="294">
        <v>24</v>
      </c>
      <c r="B36" s="237" t="s">
        <v>423</v>
      </c>
      <c r="C36" s="237">
        <v>4</v>
      </c>
      <c r="D36" s="237" t="s">
        <v>500</v>
      </c>
      <c r="E36" s="236">
        <v>13</v>
      </c>
      <c r="F36" s="236">
        <v>13</v>
      </c>
      <c r="G36" s="244">
        <v>3</v>
      </c>
      <c r="H36" s="239">
        <f t="shared" si="0"/>
        <v>23.076923076923077</v>
      </c>
      <c r="I36" s="244">
        <v>10</v>
      </c>
      <c r="J36" s="239">
        <f t="shared" si="1"/>
        <v>76.92307692307692</v>
      </c>
      <c r="K36" s="239">
        <v>25</v>
      </c>
      <c r="L36" s="237">
        <v>0</v>
      </c>
      <c r="M36" s="239">
        <f t="shared" si="2"/>
        <v>0</v>
      </c>
      <c r="N36" s="237">
        <v>3</v>
      </c>
      <c r="O36" s="240">
        <f t="shared" si="3"/>
        <v>23.076923076923077</v>
      </c>
      <c r="P36" s="237">
        <v>4</v>
      </c>
      <c r="Q36" s="240">
        <f t="shared" si="4"/>
        <v>30.76923076923077</v>
      </c>
      <c r="R36" s="237">
        <v>6</v>
      </c>
      <c r="S36" s="240">
        <f t="shared" si="5"/>
        <v>46.15384615384615</v>
      </c>
      <c r="T36" s="240">
        <f t="shared" si="6"/>
        <v>100</v>
      </c>
      <c r="U36" s="295">
        <f t="shared" si="7"/>
        <v>76.92307692307692</v>
      </c>
    </row>
    <row r="37" spans="1:21" ht="12.75">
      <c r="A37" s="294">
        <v>30</v>
      </c>
      <c r="B37" s="237" t="s">
        <v>512</v>
      </c>
      <c r="C37" s="237">
        <v>4</v>
      </c>
      <c r="D37" s="237" t="s">
        <v>513</v>
      </c>
      <c r="E37" s="237">
        <v>5</v>
      </c>
      <c r="F37" s="237">
        <v>5</v>
      </c>
      <c r="G37" s="238">
        <v>0</v>
      </c>
      <c r="H37" s="239">
        <f t="shared" si="0"/>
        <v>0</v>
      </c>
      <c r="I37" s="238">
        <v>5</v>
      </c>
      <c r="J37" s="239">
        <f t="shared" si="1"/>
        <v>100</v>
      </c>
      <c r="K37" s="240">
        <v>24.8</v>
      </c>
      <c r="L37" s="237">
        <v>0</v>
      </c>
      <c r="M37" s="239">
        <f t="shared" si="2"/>
        <v>0</v>
      </c>
      <c r="N37" s="237">
        <v>0</v>
      </c>
      <c r="O37" s="240">
        <f t="shared" si="3"/>
        <v>0</v>
      </c>
      <c r="P37" s="237">
        <v>0</v>
      </c>
      <c r="Q37" s="240">
        <f t="shared" si="4"/>
        <v>0</v>
      </c>
      <c r="R37" s="237">
        <v>5</v>
      </c>
      <c r="S37" s="240">
        <f t="shared" si="5"/>
        <v>100</v>
      </c>
      <c r="T37" s="240">
        <f t="shared" si="6"/>
        <v>100</v>
      </c>
      <c r="U37" s="295">
        <f t="shared" si="7"/>
        <v>100</v>
      </c>
    </row>
    <row r="38" spans="1:21" ht="12.75">
      <c r="A38" s="231">
        <v>31</v>
      </c>
      <c r="B38" s="247" t="s">
        <v>508</v>
      </c>
      <c r="C38" s="248">
        <v>4</v>
      </c>
      <c r="D38" s="247" t="s">
        <v>294</v>
      </c>
      <c r="E38" s="248">
        <v>2</v>
      </c>
      <c r="F38" s="247">
        <v>2</v>
      </c>
      <c r="G38" s="257">
        <v>0</v>
      </c>
      <c r="H38" s="250">
        <f t="shared" si="0"/>
        <v>0</v>
      </c>
      <c r="I38" s="257">
        <v>2</v>
      </c>
      <c r="J38" s="250">
        <f t="shared" si="1"/>
        <v>100</v>
      </c>
      <c r="K38" s="250">
        <v>24.5</v>
      </c>
      <c r="L38" s="248">
        <v>0</v>
      </c>
      <c r="M38" s="250">
        <f t="shared" si="2"/>
        <v>0</v>
      </c>
      <c r="N38" s="248">
        <v>0</v>
      </c>
      <c r="O38" s="251">
        <f t="shared" si="3"/>
        <v>0</v>
      </c>
      <c r="P38" s="248">
        <v>1</v>
      </c>
      <c r="Q38" s="251">
        <f t="shared" si="4"/>
        <v>50</v>
      </c>
      <c r="R38" s="248">
        <v>1</v>
      </c>
      <c r="S38" s="251">
        <f t="shared" si="5"/>
        <v>50</v>
      </c>
      <c r="T38" s="251">
        <f t="shared" si="6"/>
        <v>100</v>
      </c>
      <c r="U38" s="296">
        <f t="shared" si="7"/>
        <v>100</v>
      </c>
    </row>
    <row r="39" spans="1:21" ht="12.75">
      <c r="A39" s="231">
        <v>32</v>
      </c>
      <c r="B39" s="247" t="s">
        <v>96</v>
      </c>
      <c r="C39" s="248">
        <v>4</v>
      </c>
      <c r="D39" s="247" t="s">
        <v>97</v>
      </c>
      <c r="E39" s="247">
        <v>3</v>
      </c>
      <c r="F39" s="247">
        <v>3</v>
      </c>
      <c r="G39" s="257">
        <v>1</v>
      </c>
      <c r="H39" s="250">
        <f t="shared" si="0"/>
        <v>33.333333333333336</v>
      </c>
      <c r="I39" s="257">
        <v>2</v>
      </c>
      <c r="J39" s="250">
        <f t="shared" si="1"/>
        <v>66.66666666666667</v>
      </c>
      <c r="K39" s="250">
        <v>24.3</v>
      </c>
      <c r="L39" s="248">
        <v>0</v>
      </c>
      <c r="M39" s="250">
        <f t="shared" si="2"/>
        <v>0</v>
      </c>
      <c r="N39" s="248">
        <v>1</v>
      </c>
      <c r="O39" s="251">
        <f t="shared" si="3"/>
        <v>33.333333333333336</v>
      </c>
      <c r="P39" s="248">
        <v>0</v>
      </c>
      <c r="Q39" s="251">
        <f t="shared" si="4"/>
        <v>0</v>
      </c>
      <c r="R39" s="248">
        <v>2</v>
      </c>
      <c r="S39" s="251">
        <f t="shared" si="5"/>
        <v>66.66666666666667</v>
      </c>
      <c r="T39" s="251">
        <f t="shared" si="6"/>
        <v>100</v>
      </c>
      <c r="U39" s="296">
        <f t="shared" si="7"/>
        <v>66.66666666666667</v>
      </c>
    </row>
    <row r="40" spans="1:21" ht="12.75">
      <c r="A40" s="231">
        <v>33</v>
      </c>
      <c r="B40" s="248" t="s">
        <v>124</v>
      </c>
      <c r="C40" s="248" t="s">
        <v>26</v>
      </c>
      <c r="D40" s="248" t="s">
        <v>510</v>
      </c>
      <c r="E40" s="248">
        <v>27</v>
      </c>
      <c r="F40" s="248">
        <v>22</v>
      </c>
      <c r="G40" s="249">
        <v>1</v>
      </c>
      <c r="H40" s="250">
        <f t="shared" si="0"/>
        <v>4.545454545454546</v>
      </c>
      <c r="I40" s="249">
        <v>21</v>
      </c>
      <c r="J40" s="250">
        <f t="shared" si="1"/>
        <v>95.45454545454545</v>
      </c>
      <c r="K40" s="263">
        <v>24.1</v>
      </c>
      <c r="L40" s="248">
        <v>0</v>
      </c>
      <c r="M40" s="250">
        <f t="shared" si="2"/>
        <v>0</v>
      </c>
      <c r="N40" s="248">
        <v>1</v>
      </c>
      <c r="O40" s="251">
        <f t="shared" si="3"/>
        <v>4.545454545454546</v>
      </c>
      <c r="P40" s="251">
        <v>8</v>
      </c>
      <c r="Q40" s="251">
        <f t="shared" si="4"/>
        <v>36.36363636363637</v>
      </c>
      <c r="R40" s="248">
        <v>13</v>
      </c>
      <c r="S40" s="251">
        <f t="shared" si="5"/>
        <v>59.09090909090909</v>
      </c>
      <c r="T40" s="251">
        <f t="shared" si="6"/>
        <v>100</v>
      </c>
      <c r="U40" s="296">
        <f t="shared" si="7"/>
        <v>95.45454545454545</v>
      </c>
    </row>
    <row r="41" spans="1:21" ht="12.75">
      <c r="A41" s="231">
        <v>33</v>
      </c>
      <c r="B41" s="248" t="s">
        <v>173</v>
      </c>
      <c r="C41" s="248">
        <v>4</v>
      </c>
      <c r="D41" s="248" t="s">
        <v>275</v>
      </c>
      <c r="E41" s="248">
        <v>8</v>
      </c>
      <c r="F41" s="247">
        <v>8</v>
      </c>
      <c r="G41" s="257">
        <v>2</v>
      </c>
      <c r="H41" s="250">
        <f t="shared" si="0"/>
        <v>25</v>
      </c>
      <c r="I41" s="257">
        <v>6</v>
      </c>
      <c r="J41" s="250">
        <f t="shared" si="1"/>
        <v>75</v>
      </c>
      <c r="K41" s="250">
        <v>24.1</v>
      </c>
      <c r="L41" s="248">
        <v>0</v>
      </c>
      <c r="M41" s="250">
        <f t="shared" si="2"/>
        <v>0</v>
      </c>
      <c r="N41" s="248">
        <v>2</v>
      </c>
      <c r="O41" s="251">
        <f t="shared" si="3"/>
        <v>25</v>
      </c>
      <c r="P41" s="248">
        <v>2</v>
      </c>
      <c r="Q41" s="251">
        <f t="shared" si="4"/>
        <v>25</v>
      </c>
      <c r="R41" s="248">
        <v>4</v>
      </c>
      <c r="S41" s="251">
        <f t="shared" si="5"/>
        <v>50</v>
      </c>
      <c r="T41" s="251">
        <f t="shared" si="6"/>
        <v>100</v>
      </c>
      <c r="U41" s="296">
        <f t="shared" si="7"/>
        <v>75</v>
      </c>
    </row>
    <row r="42" spans="1:21" ht="12.75">
      <c r="A42" s="231">
        <v>35</v>
      </c>
      <c r="B42" s="248" t="s">
        <v>556</v>
      </c>
      <c r="C42" s="248" t="s">
        <v>27</v>
      </c>
      <c r="D42" s="248" t="s">
        <v>540</v>
      </c>
      <c r="E42" s="257">
        <v>27</v>
      </c>
      <c r="F42" s="257">
        <v>26</v>
      </c>
      <c r="G42" s="257">
        <v>3</v>
      </c>
      <c r="H42" s="250">
        <f t="shared" si="0"/>
        <v>11.538461538461538</v>
      </c>
      <c r="I42" s="257">
        <v>23</v>
      </c>
      <c r="J42" s="250">
        <f t="shared" si="1"/>
        <v>88.46153846153847</v>
      </c>
      <c r="K42" s="250">
        <v>24</v>
      </c>
      <c r="L42" s="249">
        <v>0</v>
      </c>
      <c r="M42" s="250">
        <f t="shared" si="2"/>
        <v>0</v>
      </c>
      <c r="N42" s="249">
        <v>3</v>
      </c>
      <c r="O42" s="251">
        <f t="shared" si="3"/>
        <v>11.538461538461538</v>
      </c>
      <c r="P42" s="251">
        <v>7</v>
      </c>
      <c r="Q42" s="251">
        <f t="shared" si="4"/>
        <v>26.923076923076923</v>
      </c>
      <c r="R42" s="251">
        <v>16</v>
      </c>
      <c r="S42" s="251">
        <f t="shared" si="5"/>
        <v>61.53846153846154</v>
      </c>
      <c r="T42" s="251">
        <f t="shared" si="6"/>
        <v>100</v>
      </c>
      <c r="U42" s="296">
        <f t="shared" si="7"/>
        <v>88.46153846153847</v>
      </c>
    </row>
    <row r="43" spans="1:21" ht="12.75">
      <c r="A43" s="231">
        <v>35</v>
      </c>
      <c r="B43" s="247" t="s">
        <v>525</v>
      </c>
      <c r="C43" s="248" t="s">
        <v>26</v>
      </c>
      <c r="D43" s="248" t="s">
        <v>526</v>
      </c>
      <c r="E43" s="247">
        <v>21</v>
      </c>
      <c r="F43" s="247">
        <v>21</v>
      </c>
      <c r="G43" s="257">
        <v>7</v>
      </c>
      <c r="H43" s="250">
        <f t="shared" si="0"/>
        <v>33.333333333333336</v>
      </c>
      <c r="I43" s="257">
        <v>14</v>
      </c>
      <c r="J43" s="250">
        <f t="shared" si="1"/>
        <v>66.66666666666667</v>
      </c>
      <c r="K43" s="250">
        <v>24</v>
      </c>
      <c r="L43" s="248">
        <v>0</v>
      </c>
      <c r="M43" s="250">
        <f t="shared" si="2"/>
        <v>0</v>
      </c>
      <c r="N43" s="248">
        <v>7</v>
      </c>
      <c r="O43" s="251">
        <f t="shared" si="3"/>
        <v>33.333333333333336</v>
      </c>
      <c r="P43" s="251">
        <v>1</v>
      </c>
      <c r="Q43" s="251">
        <f t="shared" si="4"/>
        <v>4.761904761904762</v>
      </c>
      <c r="R43" s="251">
        <v>13</v>
      </c>
      <c r="S43" s="251">
        <f t="shared" si="5"/>
        <v>61.904761904761905</v>
      </c>
      <c r="T43" s="251">
        <f t="shared" si="6"/>
        <v>100</v>
      </c>
      <c r="U43" s="296">
        <f t="shared" si="7"/>
        <v>66.66666666666667</v>
      </c>
    </row>
    <row r="44" spans="1:21" ht="12.75">
      <c r="A44" s="231">
        <v>35</v>
      </c>
      <c r="B44" s="258" t="s">
        <v>486</v>
      </c>
      <c r="C44" s="248" t="s">
        <v>141</v>
      </c>
      <c r="D44" s="248" t="s">
        <v>487</v>
      </c>
      <c r="E44" s="297">
        <v>25</v>
      </c>
      <c r="F44" s="297">
        <v>23</v>
      </c>
      <c r="G44" s="254">
        <v>3</v>
      </c>
      <c r="H44" s="250">
        <f t="shared" si="0"/>
        <v>13.043478260869565</v>
      </c>
      <c r="I44" s="254">
        <v>19</v>
      </c>
      <c r="J44" s="250">
        <f t="shared" si="1"/>
        <v>82.6086956521739</v>
      </c>
      <c r="K44" s="255">
        <v>24</v>
      </c>
      <c r="L44" s="256">
        <v>1</v>
      </c>
      <c r="M44" s="250">
        <f t="shared" si="2"/>
        <v>4.3478260869565215</v>
      </c>
      <c r="N44" s="256">
        <v>4</v>
      </c>
      <c r="O44" s="251">
        <f t="shared" si="3"/>
        <v>17.391304347826086</v>
      </c>
      <c r="P44" s="263">
        <v>8</v>
      </c>
      <c r="Q44" s="251">
        <f t="shared" si="4"/>
        <v>34.78260869565217</v>
      </c>
      <c r="R44" s="263">
        <v>10</v>
      </c>
      <c r="S44" s="251">
        <f t="shared" si="5"/>
        <v>43.47826086956522</v>
      </c>
      <c r="T44" s="251">
        <f t="shared" si="6"/>
        <v>95.65217391304348</v>
      </c>
      <c r="U44" s="296">
        <f t="shared" si="7"/>
        <v>78.26086956521739</v>
      </c>
    </row>
    <row r="45" spans="1:21" ht="12.75">
      <c r="A45" s="231">
        <v>35</v>
      </c>
      <c r="B45" s="258" t="s">
        <v>557</v>
      </c>
      <c r="C45" s="248" t="s">
        <v>40</v>
      </c>
      <c r="D45" s="248" t="s">
        <v>527</v>
      </c>
      <c r="E45" s="247">
        <v>25</v>
      </c>
      <c r="F45" s="247">
        <v>22</v>
      </c>
      <c r="G45" s="257">
        <v>3</v>
      </c>
      <c r="H45" s="250">
        <f t="shared" si="0"/>
        <v>13.636363636363637</v>
      </c>
      <c r="I45" s="257">
        <v>19</v>
      </c>
      <c r="J45" s="250">
        <f t="shared" si="1"/>
        <v>86.36363636363636</v>
      </c>
      <c r="K45" s="250">
        <v>24</v>
      </c>
      <c r="L45" s="248">
        <v>0</v>
      </c>
      <c r="M45" s="250">
        <f t="shared" si="2"/>
        <v>0</v>
      </c>
      <c r="N45" s="248">
        <v>3</v>
      </c>
      <c r="O45" s="251">
        <f t="shared" si="3"/>
        <v>13.636363636363637</v>
      </c>
      <c r="P45" s="251">
        <v>8</v>
      </c>
      <c r="Q45" s="251">
        <f t="shared" si="4"/>
        <v>36.36363636363637</v>
      </c>
      <c r="R45" s="251">
        <v>11</v>
      </c>
      <c r="S45" s="251">
        <f t="shared" si="5"/>
        <v>50</v>
      </c>
      <c r="T45" s="251">
        <f t="shared" si="6"/>
        <v>100</v>
      </c>
      <c r="U45" s="296">
        <f t="shared" si="7"/>
        <v>86.36363636363636</v>
      </c>
    </row>
    <row r="46" spans="1:21" ht="12.75">
      <c r="A46" s="231">
        <v>35</v>
      </c>
      <c r="B46" s="248" t="s">
        <v>215</v>
      </c>
      <c r="C46" s="248" t="s">
        <v>89</v>
      </c>
      <c r="D46" s="248" t="s">
        <v>528</v>
      </c>
      <c r="E46" s="248">
        <v>27</v>
      </c>
      <c r="F46" s="247">
        <v>27</v>
      </c>
      <c r="G46" s="257">
        <v>3</v>
      </c>
      <c r="H46" s="250">
        <f t="shared" si="0"/>
        <v>11.11111111111111</v>
      </c>
      <c r="I46" s="257">
        <v>24</v>
      </c>
      <c r="J46" s="250">
        <f t="shared" si="1"/>
        <v>88.88888888888889</v>
      </c>
      <c r="K46" s="250">
        <v>24</v>
      </c>
      <c r="L46" s="248">
        <v>0</v>
      </c>
      <c r="M46" s="250">
        <f t="shared" si="2"/>
        <v>0</v>
      </c>
      <c r="N46" s="248">
        <v>3</v>
      </c>
      <c r="O46" s="251">
        <f t="shared" si="3"/>
        <v>11.11111111111111</v>
      </c>
      <c r="P46" s="251">
        <v>13</v>
      </c>
      <c r="Q46" s="251">
        <f t="shared" si="4"/>
        <v>48.148148148148145</v>
      </c>
      <c r="R46" s="251">
        <v>11</v>
      </c>
      <c r="S46" s="251">
        <f t="shared" si="5"/>
        <v>40.74074074074074</v>
      </c>
      <c r="T46" s="251">
        <f t="shared" si="6"/>
        <v>100</v>
      </c>
      <c r="U46" s="296">
        <f t="shared" si="7"/>
        <v>88.88888888888889</v>
      </c>
    </row>
    <row r="47" spans="1:21" ht="12.75">
      <c r="A47" s="231">
        <v>35</v>
      </c>
      <c r="B47" s="247" t="s">
        <v>56</v>
      </c>
      <c r="C47" s="247" t="s">
        <v>501</v>
      </c>
      <c r="D47" s="247" t="s">
        <v>502</v>
      </c>
      <c r="E47" s="247">
        <v>8</v>
      </c>
      <c r="F47" s="247">
        <v>8</v>
      </c>
      <c r="G47" s="298">
        <v>4</v>
      </c>
      <c r="H47" s="250">
        <f t="shared" si="0"/>
        <v>50</v>
      </c>
      <c r="I47" s="298">
        <v>4</v>
      </c>
      <c r="J47" s="250">
        <f t="shared" si="1"/>
        <v>50</v>
      </c>
      <c r="K47" s="250" t="s">
        <v>558</v>
      </c>
      <c r="L47" s="258">
        <v>0</v>
      </c>
      <c r="M47" s="250">
        <f t="shared" si="2"/>
        <v>0</v>
      </c>
      <c r="N47" s="258">
        <v>2</v>
      </c>
      <c r="O47" s="251">
        <f t="shared" si="3"/>
        <v>25</v>
      </c>
      <c r="P47" s="258">
        <v>3</v>
      </c>
      <c r="Q47" s="251">
        <f t="shared" si="4"/>
        <v>37.5</v>
      </c>
      <c r="R47" s="258">
        <v>3</v>
      </c>
      <c r="S47" s="251">
        <f t="shared" si="5"/>
        <v>37.5</v>
      </c>
      <c r="T47" s="251">
        <f t="shared" si="6"/>
        <v>100</v>
      </c>
      <c r="U47" s="296">
        <f t="shared" si="7"/>
        <v>75</v>
      </c>
    </row>
    <row r="48" spans="1:21" ht="12.75">
      <c r="A48" s="231">
        <v>41</v>
      </c>
      <c r="B48" s="248" t="s">
        <v>25</v>
      </c>
      <c r="C48" s="248" t="s">
        <v>27</v>
      </c>
      <c r="D48" s="248" t="s">
        <v>516</v>
      </c>
      <c r="E48" s="248">
        <v>23</v>
      </c>
      <c r="F48" s="247">
        <v>22</v>
      </c>
      <c r="G48" s="257">
        <v>1</v>
      </c>
      <c r="H48" s="250">
        <f t="shared" si="0"/>
        <v>4.545454545454546</v>
      </c>
      <c r="I48" s="257">
        <v>21</v>
      </c>
      <c r="J48" s="250">
        <f t="shared" si="1"/>
        <v>95.45454545454545</v>
      </c>
      <c r="K48" s="250">
        <v>23.9</v>
      </c>
      <c r="L48" s="248">
        <v>0</v>
      </c>
      <c r="M48" s="250">
        <f t="shared" si="2"/>
        <v>0</v>
      </c>
      <c r="N48" s="248">
        <v>1</v>
      </c>
      <c r="O48" s="251">
        <f t="shared" si="3"/>
        <v>4.545454545454546</v>
      </c>
      <c r="P48" s="248">
        <v>9</v>
      </c>
      <c r="Q48" s="251">
        <f t="shared" si="4"/>
        <v>40.90909090909091</v>
      </c>
      <c r="R48" s="248">
        <v>12</v>
      </c>
      <c r="S48" s="251">
        <f t="shared" si="5"/>
        <v>54.54545454545455</v>
      </c>
      <c r="T48" s="251">
        <f t="shared" si="6"/>
        <v>100</v>
      </c>
      <c r="U48" s="296">
        <f t="shared" si="7"/>
        <v>95.45454545454545</v>
      </c>
    </row>
    <row r="49" spans="1:21" ht="12.75">
      <c r="A49" s="231">
        <v>41</v>
      </c>
      <c r="B49" s="248" t="s">
        <v>76</v>
      </c>
      <c r="C49" s="248">
        <v>4</v>
      </c>
      <c r="D49" s="248" t="s">
        <v>559</v>
      </c>
      <c r="E49" s="248">
        <v>26</v>
      </c>
      <c r="F49" s="248">
        <v>24</v>
      </c>
      <c r="G49" s="249">
        <v>3</v>
      </c>
      <c r="H49" s="250">
        <f t="shared" si="0"/>
        <v>12.5</v>
      </c>
      <c r="I49" s="249">
        <v>20</v>
      </c>
      <c r="J49" s="250">
        <f t="shared" si="1"/>
        <v>83.33333333333333</v>
      </c>
      <c r="K49" s="251">
        <v>23.9</v>
      </c>
      <c r="L49" s="248">
        <v>1</v>
      </c>
      <c r="M49" s="250">
        <f t="shared" si="2"/>
        <v>4.166666666666667</v>
      </c>
      <c r="N49" s="248">
        <v>3</v>
      </c>
      <c r="O49" s="251">
        <f t="shared" si="3"/>
        <v>12.5</v>
      </c>
      <c r="P49" s="248">
        <v>7</v>
      </c>
      <c r="Q49" s="251">
        <f t="shared" si="4"/>
        <v>29.166666666666668</v>
      </c>
      <c r="R49" s="248">
        <v>13</v>
      </c>
      <c r="S49" s="251">
        <f t="shared" si="5"/>
        <v>54.166666666666664</v>
      </c>
      <c r="T49" s="251">
        <f t="shared" si="6"/>
        <v>95.83333333333333</v>
      </c>
      <c r="U49" s="296">
        <f t="shared" si="7"/>
        <v>83.33333333333333</v>
      </c>
    </row>
    <row r="50" spans="1:21" ht="12.75">
      <c r="A50" s="231">
        <v>43</v>
      </c>
      <c r="B50" s="248" t="s">
        <v>25</v>
      </c>
      <c r="C50" s="248" t="s">
        <v>26</v>
      </c>
      <c r="D50" s="248" t="s">
        <v>506</v>
      </c>
      <c r="E50" s="247">
        <v>24</v>
      </c>
      <c r="F50" s="247">
        <v>23</v>
      </c>
      <c r="G50" s="257">
        <v>3</v>
      </c>
      <c r="H50" s="299">
        <v>13.04</v>
      </c>
      <c r="I50" s="257">
        <v>20</v>
      </c>
      <c r="J50" s="250">
        <f t="shared" si="1"/>
        <v>86.95652173913044</v>
      </c>
      <c r="K50" s="250">
        <v>23.6</v>
      </c>
      <c r="L50" s="248">
        <v>0</v>
      </c>
      <c r="M50" s="250">
        <f t="shared" si="2"/>
        <v>0</v>
      </c>
      <c r="N50" s="248">
        <v>3</v>
      </c>
      <c r="O50" s="251">
        <f t="shared" si="3"/>
        <v>13.043478260869565</v>
      </c>
      <c r="P50" s="248">
        <v>10</v>
      </c>
      <c r="Q50" s="251">
        <f t="shared" si="4"/>
        <v>43.47826086956522</v>
      </c>
      <c r="R50" s="248">
        <v>10</v>
      </c>
      <c r="S50" s="251">
        <f t="shared" si="5"/>
        <v>43.47826086956522</v>
      </c>
      <c r="T50" s="251">
        <f t="shared" si="6"/>
        <v>100</v>
      </c>
      <c r="U50" s="296">
        <f t="shared" si="7"/>
        <v>86.95652173913044</v>
      </c>
    </row>
    <row r="51" spans="1:21" ht="12.75">
      <c r="A51" s="231">
        <v>43</v>
      </c>
      <c r="B51" s="248" t="s">
        <v>129</v>
      </c>
      <c r="C51" s="248">
        <v>4</v>
      </c>
      <c r="D51" s="248" t="s">
        <v>491</v>
      </c>
      <c r="E51" s="247">
        <v>19</v>
      </c>
      <c r="F51" s="248">
        <v>18</v>
      </c>
      <c r="G51" s="249">
        <v>5</v>
      </c>
      <c r="H51" s="250">
        <f aca="true" t="shared" si="8" ref="H51:H65">100*G51/F51</f>
        <v>27.77777777777778</v>
      </c>
      <c r="I51" s="249">
        <v>13</v>
      </c>
      <c r="J51" s="250">
        <f t="shared" si="1"/>
        <v>72.22222222222223</v>
      </c>
      <c r="K51" s="251">
        <v>23.6</v>
      </c>
      <c r="L51" s="248">
        <v>0</v>
      </c>
      <c r="M51" s="250">
        <f t="shared" si="2"/>
        <v>0</v>
      </c>
      <c r="N51" s="248">
        <v>3</v>
      </c>
      <c r="O51" s="251">
        <f t="shared" si="3"/>
        <v>16.666666666666668</v>
      </c>
      <c r="P51" s="248">
        <v>4</v>
      </c>
      <c r="Q51" s="251">
        <f t="shared" si="4"/>
        <v>22.22222222222222</v>
      </c>
      <c r="R51" s="248">
        <v>11</v>
      </c>
      <c r="S51" s="251">
        <f t="shared" si="5"/>
        <v>61.111111111111114</v>
      </c>
      <c r="T51" s="251">
        <f t="shared" si="6"/>
        <v>100</v>
      </c>
      <c r="U51" s="296">
        <f t="shared" si="7"/>
        <v>83.33333333333333</v>
      </c>
    </row>
    <row r="52" spans="1:21" ht="12.75">
      <c r="A52" s="231">
        <v>45</v>
      </c>
      <c r="B52" s="248" t="s">
        <v>533</v>
      </c>
      <c r="C52" s="248" t="s">
        <v>273</v>
      </c>
      <c r="D52" s="248" t="s">
        <v>541</v>
      </c>
      <c r="E52" s="248">
        <v>23</v>
      </c>
      <c r="F52" s="247">
        <v>22</v>
      </c>
      <c r="G52" s="257">
        <v>4</v>
      </c>
      <c r="H52" s="250">
        <f t="shared" si="8"/>
        <v>18.181818181818183</v>
      </c>
      <c r="I52" s="257">
        <v>17</v>
      </c>
      <c r="J52" s="250">
        <f t="shared" si="1"/>
        <v>77.27272727272727</v>
      </c>
      <c r="K52" s="250">
        <v>23.2</v>
      </c>
      <c r="L52" s="248">
        <v>1</v>
      </c>
      <c r="M52" s="250">
        <f t="shared" si="2"/>
        <v>4.545454545454546</v>
      </c>
      <c r="N52" s="248">
        <v>4</v>
      </c>
      <c r="O52" s="251">
        <f t="shared" si="3"/>
        <v>18.181818181818183</v>
      </c>
      <c r="P52" s="248">
        <v>5</v>
      </c>
      <c r="Q52" s="251">
        <f t="shared" si="4"/>
        <v>22.727272727272727</v>
      </c>
      <c r="R52" s="248">
        <v>12</v>
      </c>
      <c r="S52" s="251">
        <f t="shared" si="5"/>
        <v>54.54545454545455</v>
      </c>
      <c r="T52" s="251">
        <f t="shared" si="6"/>
        <v>95.45454545454545</v>
      </c>
      <c r="U52" s="296">
        <f t="shared" si="7"/>
        <v>77.27272727272727</v>
      </c>
    </row>
    <row r="53" spans="1:21" ht="12.75">
      <c r="A53" s="231">
        <v>46</v>
      </c>
      <c r="B53" s="247" t="s">
        <v>523</v>
      </c>
      <c r="C53" s="248">
        <v>4</v>
      </c>
      <c r="D53" s="247" t="s">
        <v>524</v>
      </c>
      <c r="E53" s="247">
        <v>23</v>
      </c>
      <c r="F53" s="247">
        <v>23</v>
      </c>
      <c r="G53" s="257">
        <v>6</v>
      </c>
      <c r="H53" s="250">
        <f t="shared" si="8"/>
        <v>26.08695652173913</v>
      </c>
      <c r="I53" s="257">
        <v>17</v>
      </c>
      <c r="J53" s="250">
        <f t="shared" si="1"/>
        <v>73.91304347826087</v>
      </c>
      <c r="K53" s="250">
        <v>23</v>
      </c>
      <c r="L53" s="248">
        <v>0</v>
      </c>
      <c r="M53" s="250">
        <f t="shared" si="2"/>
        <v>0</v>
      </c>
      <c r="N53" s="248">
        <v>5</v>
      </c>
      <c r="O53" s="251">
        <f t="shared" si="3"/>
        <v>21.73913043478261</v>
      </c>
      <c r="P53" s="251">
        <v>7</v>
      </c>
      <c r="Q53" s="251">
        <f t="shared" si="4"/>
        <v>30.434782608695652</v>
      </c>
      <c r="R53" s="251">
        <v>11</v>
      </c>
      <c r="S53" s="251">
        <f t="shared" si="5"/>
        <v>47.82608695652174</v>
      </c>
      <c r="T53" s="251">
        <f t="shared" si="6"/>
        <v>100</v>
      </c>
      <c r="U53" s="296">
        <f t="shared" si="7"/>
        <v>78.26086956521739</v>
      </c>
    </row>
    <row r="54" spans="1:21" ht="12.75">
      <c r="A54" s="231">
        <v>46</v>
      </c>
      <c r="B54" s="247" t="s">
        <v>525</v>
      </c>
      <c r="C54" s="248" t="s">
        <v>27</v>
      </c>
      <c r="D54" s="248" t="s">
        <v>520</v>
      </c>
      <c r="E54" s="248">
        <v>18</v>
      </c>
      <c r="F54" s="247">
        <v>18</v>
      </c>
      <c r="G54" s="257">
        <v>6</v>
      </c>
      <c r="H54" s="250">
        <f t="shared" si="8"/>
        <v>33.333333333333336</v>
      </c>
      <c r="I54" s="257">
        <v>12</v>
      </c>
      <c r="J54" s="250">
        <f t="shared" si="1"/>
        <v>66.66666666666667</v>
      </c>
      <c r="K54" s="250">
        <v>23</v>
      </c>
      <c r="L54" s="248">
        <v>0</v>
      </c>
      <c r="M54" s="250">
        <f t="shared" si="2"/>
        <v>0</v>
      </c>
      <c r="N54" s="248">
        <v>6</v>
      </c>
      <c r="O54" s="251">
        <f t="shared" si="3"/>
        <v>33.333333333333336</v>
      </c>
      <c r="P54" s="251">
        <v>4</v>
      </c>
      <c r="Q54" s="251">
        <f t="shared" si="4"/>
        <v>22.22222222222222</v>
      </c>
      <c r="R54" s="251">
        <v>8</v>
      </c>
      <c r="S54" s="251">
        <f t="shared" si="5"/>
        <v>44.44444444444444</v>
      </c>
      <c r="T54" s="251">
        <f t="shared" si="6"/>
        <v>100</v>
      </c>
      <c r="U54" s="296">
        <f t="shared" si="7"/>
        <v>66.66666666666667</v>
      </c>
    </row>
    <row r="55" spans="1:21" ht="12.75">
      <c r="A55" s="231">
        <v>46</v>
      </c>
      <c r="B55" s="248" t="s">
        <v>543</v>
      </c>
      <c r="C55" s="248" t="s">
        <v>26</v>
      </c>
      <c r="D55" s="248" t="s">
        <v>518</v>
      </c>
      <c r="E55" s="248">
        <v>24</v>
      </c>
      <c r="F55" s="248">
        <v>24</v>
      </c>
      <c r="G55" s="249">
        <v>3</v>
      </c>
      <c r="H55" s="250">
        <f t="shared" si="8"/>
        <v>12.5</v>
      </c>
      <c r="I55" s="249">
        <v>19</v>
      </c>
      <c r="J55" s="250">
        <f t="shared" si="1"/>
        <v>79.16666666666667</v>
      </c>
      <c r="K55" s="251">
        <v>23</v>
      </c>
      <c r="L55" s="248">
        <v>2</v>
      </c>
      <c r="M55" s="250">
        <f t="shared" si="2"/>
        <v>8.333333333333334</v>
      </c>
      <c r="N55" s="248">
        <v>3</v>
      </c>
      <c r="O55" s="251">
        <f t="shared" si="3"/>
        <v>12.5</v>
      </c>
      <c r="P55" s="251">
        <v>6</v>
      </c>
      <c r="Q55" s="251">
        <f t="shared" si="4"/>
        <v>25</v>
      </c>
      <c r="R55" s="251">
        <v>13</v>
      </c>
      <c r="S55" s="251">
        <f t="shared" si="5"/>
        <v>54.166666666666664</v>
      </c>
      <c r="T55" s="251">
        <f t="shared" si="6"/>
        <v>91.66666666666667</v>
      </c>
      <c r="U55" s="296">
        <f t="shared" si="7"/>
        <v>79.16666666666667</v>
      </c>
    </row>
    <row r="56" spans="1:21" ht="12.75">
      <c r="A56" s="231">
        <v>49</v>
      </c>
      <c r="B56" s="248" t="s">
        <v>495</v>
      </c>
      <c r="C56" s="248" t="s">
        <v>27</v>
      </c>
      <c r="D56" s="248" t="s">
        <v>530</v>
      </c>
      <c r="E56" s="247">
        <v>21</v>
      </c>
      <c r="F56" s="247">
        <v>19</v>
      </c>
      <c r="G56" s="257">
        <v>4</v>
      </c>
      <c r="H56" s="250">
        <f t="shared" si="8"/>
        <v>21.05263157894737</v>
      </c>
      <c r="I56" s="257">
        <v>14</v>
      </c>
      <c r="J56" s="250">
        <f t="shared" si="1"/>
        <v>73.6842105263158</v>
      </c>
      <c r="K56" s="250">
        <v>22.6</v>
      </c>
      <c r="L56" s="248">
        <v>1</v>
      </c>
      <c r="M56" s="250">
        <f t="shared" si="2"/>
        <v>5.2631578947368425</v>
      </c>
      <c r="N56" s="248">
        <v>4</v>
      </c>
      <c r="O56" s="251">
        <f t="shared" si="3"/>
        <v>21.05263157894737</v>
      </c>
      <c r="P56" s="251">
        <v>6</v>
      </c>
      <c r="Q56" s="251">
        <f t="shared" si="4"/>
        <v>31.57894736842105</v>
      </c>
      <c r="R56" s="251">
        <v>8</v>
      </c>
      <c r="S56" s="251">
        <f t="shared" si="5"/>
        <v>42.10526315789474</v>
      </c>
      <c r="T56" s="251">
        <f t="shared" si="6"/>
        <v>94.73684210526316</v>
      </c>
      <c r="U56" s="296">
        <f t="shared" si="7"/>
        <v>73.6842105263158</v>
      </c>
    </row>
    <row r="57" spans="1:21" ht="12.75">
      <c r="A57" s="231">
        <v>49</v>
      </c>
      <c r="B57" s="248" t="s">
        <v>52</v>
      </c>
      <c r="C57" s="248">
        <v>4</v>
      </c>
      <c r="D57" s="248" t="s">
        <v>538</v>
      </c>
      <c r="E57" s="248">
        <v>13</v>
      </c>
      <c r="F57" s="248">
        <v>11</v>
      </c>
      <c r="G57" s="249">
        <v>3</v>
      </c>
      <c r="H57" s="250">
        <f t="shared" si="8"/>
        <v>27.272727272727273</v>
      </c>
      <c r="I57" s="249">
        <v>8</v>
      </c>
      <c r="J57" s="250">
        <f t="shared" si="1"/>
        <v>72.72727272727273</v>
      </c>
      <c r="K57" s="251">
        <v>22.6</v>
      </c>
      <c r="L57" s="248">
        <v>0</v>
      </c>
      <c r="M57" s="250">
        <f t="shared" si="2"/>
        <v>0</v>
      </c>
      <c r="N57" s="248">
        <v>4</v>
      </c>
      <c r="O57" s="251">
        <f t="shared" si="3"/>
        <v>36.36363636363637</v>
      </c>
      <c r="P57" s="248">
        <v>2</v>
      </c>
      <c r="Q57" s="251">
        <f t="shared" si="4"/>
        <v>18.181818181818183</v>
      </c>
      <c r="R57" s="248">
        <v>5</v>
      </c>
      <c r="S57" s="251">
        <f t="shared" si="5"/>
        <v>45.45454545454545</v>
      </c>
      <c r="T57" s="251">
        <f t="shared" si="6"/>
        <v>100</v>
      </c>
      <c r="U57" s="296">
        <f t="shared" si="7"/>
        <v>63.63636363636363</v>
      </c>
    </row>
    <row r="58" spans="1:21" ht="12.75">
      <c r="A58" s="231">
        <v>51</v>
      </c>
      <c r="B58" s="248" t="s">
        <v>400</v>
      </c>
      <c r="C58" s="248">
        <v>4</v>
      </c>
      <c r="D58" s="248" t="s">
        <v>560</v>
      </c>
      <c r="E58" s="247">
        <v>8</v>
      </c>
      <c r="F58" s="247">
        <v>8</v>
      </c>
      <c r="G58" s="257">
        <v>3</v>
      </c>
      <c r="H58" s="250">
        <f t="shared" si="8"/>
        <v>37.5</v>
      </c>
      <c r="I58" s="257">
        <v>5</v>
      </c>
      <c r="J58" s="250">
        <f t="shared" si="1"/>
        <v>62.5</v>
      </c>
      <c r="K58" s="250">
        <v>22</v>
      </c>
      <c r="L58" s="248">
        <v>0</v>
      </c>
      <c r="M58" s="250">
        <f t="shared" si="2"/>
        <v>0</v>
      </c>
      <c r="N58" s="248">
        <v>1</v>
      </c>
      <c r="O58" s="251">
        <f t="shared" si="3"/>
        <v>12.5</v>
      </c>
      <c r="P58" s="248">
        <v>2</v>
      </c>
      <c r="Q58" s="251">
        <f t="shared" si="4"/>
        <v>25</v>
      </c>
      <c r="R58" s="248">
        <v>5</v>
      </c>
      <c r="S58" s="251">
        <f t="shared" si="5"/>
        <v>62.5</v>
      </c>
      <c r="T58" s="251">
        <f t="shared" si="6"/>
        <v>100</v>
      </c>
      <c r="U58" s="296">
        <f t="shared" si="7"/>
        <v>87.5</v>
      </c>
    </row>
    <row r="59" spans="1:21" ht="12.75">
      <c r="A59" s="231">
        <v>51</v>
      </c>
      <c r="B59" s="248" t="s">
        <v>69</v>
      </c>
      <c r="C59" s="248">
        <v>4</v>
      </c>
      <c r="D59" s="248" t="s">
        <v>393</v>
      </c>
      <c r="E59" s="247">
        <v>7</v>
      </c>
      <c r="F59" s="247">
        <v>7</v>
      </c>
      <c r="G59" s="257">
        <v>1</v>
      </c>
      <c r="H59" s="250">
        <f t="shared" si="8"/>
        <v>14.285714285714286</v>
      </c>
      <c r="I59" s="257">
        <v>6</v>
      </c>
      <c r="J59" s="250">
        <f t="shared" si="1"/>
        <v>85.71428571428571</v>
      </c>
      <c r="K59" s="250">
        <v>22</v>
      </c>
      <c r="L59" s="248">
        <v>0</v>
      </c>
      <c r="M59" s="250">
        <f t="shared" si="2"/>
        <v>0</v>
      </c>
      <c r="N59" s="248">
        <v>1</v>
      </c>
      <c r="O59" s="251">
        <f t="shared" si="3"/>
        <v>14.285714285714286</v>
      </c>
      <c r="P59" s="248">
        <v>4</v>
      </c>
      <c r="Q59" s="251">
        <f t="shared" si="4"/>
        <v>57.142857142857146</v>
      </c>
      <c r="R59" s="248">
        <v>2</v>
      </c>
      <c r="S59" s="251">
        <f t="shared" si="5"/>
        <v>28.571428571428573</v>
      </c>
      <c r="T59" s="251">
        <f t="shared" si="6"/>
        <v>100</v>
      </c>
      <c r="U59" s="296">
        <f t="shared" si="7"/>
        <v>85.71428571428571</v>
      </c>
    </row>
    <row r="60" spans="1:21" ht="12.75">
      <c r="A60" s="231">
        <v>53</v>
      </c>
      <c r="B60" s="264" t="s">
        <v>65</v>
      </c>
      <c r="C60" s="264">
        <v>4</v>
      </c>
      <c r="D60" s="265" t="s">
        <v>535</v>
      </c>
      <c r="E60" s="265">
        <v>7</v>
      </c>
      <c r="F60" s="265">
        <v>7</v>
      </c>
      <c r="G60" s="266">
        <v>2</v>
      </c>
      <c r="H60" s="250">
        <f t="shared" si="8"/>
        <v>28.571428571428573</v>
      </c>
      <c r="I60" s="266">
        <v>5</v>
      </c>
      <c r="J60" s="250">
        <f t="shared" si="1"/>
        <v>71.42857142857143</v>
      </c>
      <c r="K60" s="267">
        <v>21.7</v>
      </c>
      <c r="L60" s="264">
        <v>0</v>
      </c>
      <c r="M60" s="250">
        <f t="shared" si="2"/>
        <v>0</v>
      </c>
      <c r="N60" s="264">
        <v>2</v>
      </c>
      <c r="O60" s="251">
        <f t="shared" si="3"/>
        <v>28.571428571428573</v>
      </c>
      <c r="P60" s="264">
        <v>0</v>
      </c>
      <c r="Q60" s="251">
        <f t="shared" si="4"/>
        <v>0</v>
      </c>
      <c r="R60" s="264">
        <v>5</v>
      </c>
      <c r="S60" s="251">
        <f t="shared" si="5"/>
        <v>71.42857142857143</v>
      </c>
      <c r="T60" s="251">
        <f t="shared" si="6"/>
        <v>100</v>
      </c>
      <c r="U60" s="296">
        <f t="shared" si="7"/>
        <v>71.42857142857143</v>
      </c>
    </row>
    <row r="61" spans="1:21" ht="12.75">
      <c r="A61" s="231">
        <v>54</v>
      </c>
      <c r="B61" s="248" t="s">
        <v>561</v>
      </c>
      <c r="C61" s="248">
        <v>4</v>
      </c>
      <c r="D61" s="248" t="s">
        <v>532</v>
      </c>
      <c r="E61" s="247">
        <v>16</v>
      </c>
      <c r="F61" s="247">
        <v>15</v>
      </c>
      <c r="G61" s="257">
        <v>5</v>
      </c>
      <c r="H61" s="250">
        <f t="shared" si="8"/>
        <v>33.333333333333336</v>
      </c>
      <c r="I61" s="247">
        <v>10</v>
      </c>
      <c r="J61" s="250">
        <f t="shared" si="1"/>
        <v>66.66666666666667</v>
      </c>
      <c r="K61" s="250">
        <v>21.5</v>
      </c>
      <c r="L61" s="248">
        <v>0</v>
      </c>
      <c r="M61" s="250">
        <f t="shared" si="2"/>
        <v>0</v>
      </c>
      <c r="N61" s="248">
        <v>5</v>
      </c>
      <c r="O61" s="251">
        <f t="shared" si="3"/>
        <v>33.333333333333336</v>
      </c>
      <c r="P61" s="248">
        <v>6</v>
      </c>
      <c r="Q61" s="251">
        <f t="shared" si="4"/>
        <v>40</v>
      </c>
      <c r="R61" s="248">
        <v>4</v>
      </c>
      <c r="S61" s="251">
        <f t="shared" si="5"/>
        <v>26.666666666666668</v>
      </c>
      <c r="T61" s="251">
        <f t="shared" si="6"/>
        <v>100</v>
      </c>
      <c r="U61" s="296">
        <f t="shared" si="7"/>
        <v>66.66666666666667</v>
      </c>
    </row>
    <row r="62" spans="1:21" ht="12.75">
      <c r="A62" s="231">
        <v>55</v>
      </c>
      <c r="B62" s="259" t="s">
        <v>73</v>
      </c>
      <c r="C62" s="248">
        <v>4</v>
      </c>
      <c r="D62" s="259" t="s">
        <v>75</v>
      </c>
      <c r="E62" s="247">
        <v>6</v>
      </c>
      <c r="F62" s="248">
        <v>6</v>
      </c>
      <c r="G62" s="249">
        <v>1</v>
      </c>
      <c r="H62" s="250">
        <f t="shared" si="8"/>
        <v>16.666666666666668</v>
      </c>
      <c r="I62" s="249">
        <v>4</v>
      </c>
      <c r="J62" s="250">
        <f t="shared" si="1"/>
        <v>66.66666666666667</v>
      </c>
      <c r="K62" s="251">
        <v>20.2</v>
      </c>
      <c r="L62" s="248">
        <v>1</v>
      </c>
      <c r="M62" s="250">
        <f t="shared" si="2"/>
        <v>16.666666666666668</v>
      </c>
      <c r="N62" s="248">
        <v>1</v>
      </c>
      <c r="O62" s="251">
        <f t="shared" si="3"/>
        <v>16.666666666666668</v>
      </c>
      <c r="P62" s="248">
        <v>0</v>
      </c>
      <c r="Q62" s="251">
        <f t="shared" si="4"/>
        <v>0</v>
      </c>
      <c r="R62" s="248">
        <v>4</v>
      </c>
      <c r="S62" s="251">
        <f t="shared" si="5"/>
        <v>66.66666666666667</v>
      </c>
      <c r="T62" s="251">
        <f t="shared" si="6"/>
        <v>83.33333333333333</v>
      </c>
      <c r="U62" s="296">
        <f t="shared" si="7"/>
        <v>66.66666666666667</v>
      </c>
    </row>
    <row r="63" spans="1:21" ht="12.75">
      <c r="A63" s="231">
        <v>56</v>
      </c>
      <c r="B63" s="248" t="s">
        <v>533</v>
      </c>
      <c r="C63" s="248" t="s">
        <v>127</v>
      </c>
      <c r="D63" s="256" t="s">
        <v>542</v>
      </c>
      <c r="E63" s="256">
        <v>22</v>
      </c>
      <c r="F63" s="297">
        <v>20</v>
      </c>
      <c r="G63" s="254">
        <v>9</v>
      </c>
      <c r="H63" s="250">
        <f t="shared" si="8"/>
        <v>45</v>
      </c>
      <c r="I63" s="254">
        <v>11</v>
      </c>
      <c r="J63" s="250">
        <f t="shared" si="1"/>
        <v>55</v>
      </c>
      <c r="K63" s="255">
        <v>19.6</v>
      </c>
      <c r="L63" s="256">
        <v>0</v>
      </c>
      <c r="M63" s="250">
        <f t="shared" si="2"/>
        <v>0</v>
      </c>
      <c r="N63" s="256">
        <v>8</v>
      </c>
      <c r="O63" s="251">
        <f t="shared" si="3"/>
        <v>40</v>
      </c>
      <c r="P63" s="256">
        <v>10</v>
      </c>
      <c r="Q63" s="251">
        <f t="shared" si="4"/>
        <v>50</v>
      </c>
      <c r="R63" s="256">
        <v>2</v>
      </c>
      <c r="S63" s="251">
        <f t="shared" si="5"/>
        <v>10</v>
      </c>
      <c r="T63" s="251">
        <f t="shared" si="6"/>
        <v>100</v>
      </c>
      <c r="U63" s="296">
        <f t="shared" si="7"/>
        <v>60</v>
      </c>
    </row>
    <row r="64" spans="1:21" ht="12.75">
      <c r="A64" s="231">
        <v>57</v>
      </c>
      <c r="B64" s="248" t="s">
        <v>543</v>
      </c>
      <c r="C64" s="248" t="s">
        <v>27</v>
      </c>
      <c r="D64" s="248" t="s">
        <v>544</v>
      </c>
      <c r="E64" s="248">
        <v>17</v>
      </c>
      <c r="F64" s="248">
        <v>17</v>
      </c>
      <c r="G64" s="249">
        <v>4</v>
      </c>
      <c r="H64" s="250">
        <f t="shared" si="8"/>
        <v>23.529411764705884</v>
      </c>
      <c r="I64" s="249">
        <v>10</v>
      </c>
      <c r="J64" s="250">
        <f t="shared" si="1"/>
        <v>58.8235294117647</v>
      </c>
      <c r="K64" s="251">
        <v>18.29</v>
      </c>
      <c r="L64" s="248">
        <v>3</v>
      </c>
      <c r="M64" s="250">
        <f t="shared" si="2"/>
        <v>17.647058823529413</v>
      </c>
      <c r="N64" s="248">
        <v>4</v>
      </c>
      <c r="O64" s="251">
        <f t="shared" si="3"/>
        <v>23.529411764705884</v>
      </c>
      <c r="P64" s="251">
        <v>7</v>
      </c>
      <c r="Q64" s="251">
        <f t="shared" si="4"/>
        <v>41.1764705882353</v>
      </c>
      <c r="R64" s="251">
        <v>3</v>
      </c>
      <c r="S64" s="251">
        <f t="shared" si="5"/>
        <v>17.647058823529413</v>
      </c>
      <c r="T64" s="251">
        <f t="shared" si="6"/>
        <v>82.3529411764706</v>
      </c>
      <c r="U64" s="296">
        <f t="shared" si="7"/>
        <v>58.8235294117647</v>
      </c>
    </row>
    <row r="65" spans="1:21" ht="12.75">
      <c r="A65" s="231">
        <v>58</v>
      </c>
      <c r="B65" s="259" t="s">
        <v>43</v>
      </c>
      <c r="C65" s="259">
        <v>4</v>
      </c>
      <c r="D65" s="259" t="s">
        <v>529</v>
      </c>
      <c r="E65" s="259">
        <v>25</v>
      </c>
      <c r="F65" s="259">
        <v>25</v>
      </c>
      <c r="G65" s="260">
        <v>21</v>
      </c>
      <c r="H65" s="250">
        <f t="shared" si="8"/>
        <v>84</v>
      </c>
      <c r="I65" s="260">
        <v>4</v>
      </c>
      <c r="J65" s="250">
        <f t="shared" si="1"/>
        <v>16</v>
      </c>
      <c r="K65" s="261">
        <v>16.88</v>
      </c>
      <c r="L65" s="259">
        <v>0</v>
      </c>
      <c r="M65" s="250">
        <f t="shared" si="2"/>
        <v>0</v>
      </c>
      <c r="N65" s="259">
        <v>10</v>
      </c>
      <c r="O65" s="251">
        <f t="shared" si="3"/>
        <v>40</v>
      </c>
      <c r="P65" s="259">
        <v>11</v>
      </c>
      <c r="Q65" s="251">
        <f t="shared" si="4"/>
        <v>44</v>
      </c>
      <c r="R65" s="259">
        <v>4</v>
      </c>
      <c r="S65" s="251">
        <f t="shared" si="5"/>
        <v>16</v>
      </c>
      <c r="T65" s="251">
        <f t="shared" si="6"/>
        <v>100</v>
      </c>
      <c r="U65" s="296">
        <f t="shared" si="7"/>
        <v>60</v>
      </c>
    </row>
    <row r="66" spans="1:21" ht="12.75">
      <c r="A66" s="300"/>
      <c r="B66" s="301"/>
      <c r="C66" s="301"/>
      <c r="D66" s="302" t="s">
        <v>427</v>
      </c>
      <c r="E66" s="272">
        <v>1061</v>
      </c>
      <c r="F66" s="276">
        <v>1013</v>
      </c>
      <c r="G66" s="276">
        <v>146</v>
      </c>
      <c r="H66" s="275">
        <v>15.7</v>
      </c>
      <c r="I66" s="276">
        <v>855</v>
      </c>
      <c r="J66" s="274">
        <f>AVERAGE(J8:J65)</f>
        <v>83.12504785807508</v>
      </c>
      <c r="K66" s="274">
        <f>AVERAGE(K8:K65)</f>
        <v>24.585438596491226</v>
      </c>
      <c r="L66" s="276">
        <v>12</v>
      </c>
      <c r="M66" s="274">
        <f>AVERAGE(M8:M65)</f>
        <v>1.1890326624977157</v>
      </c>
      <c r="N66" s="276">
        <v>129</v>
      </c>
      <c r="O66" s="274">
        <f>AVERAGE(O8:O65)</f>
        <v>13.944191858389264</v>
      </c>
      <c r="P66" s="276">
        <v>257</v>
      </c>
      <c r="Q66" s="274">
        <f>AVERAGE(Q8:Q65)</f>
        <v>25.158281889673567</v>
      </c>
      <c r="R66" s="276">
        <v>615</v>
      </c>
      <c r="S66" s="274">
        <f>AVERAGE(S8:S65)</f>
        <v>59.70849358943943</v>
      </c>
      <c r="T66" s="274">
        <f>AVERAGE(T8:T65)</f>
        <v>98.81096733750228</v>
      </c>
      <c r="U66" s="303">
        <f>AVERAGE(U8:U65)</f>
        <v>84.86677547911304</v>
      </c>
    </row>
    <row r="67" spans="1:21" ht="12.75">
      <c r="A67" s="304"/>
      <c r="B67" s="219"/>
      <c r="C67" s="219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</row>
    <row r="68" spans="1:21" ht="12.75">
      <c r="A68" s="306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307"/>
      <c r="Q68" s="234"/>
      <c r="R68" s="234"/>
      <c r="S68" s="234"/>
      <c r="T68" s="234"/>
      <c r="U68" s="234"/>
    </row>
    <row r="69" spans="1:21" ht="12.75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</row>
  </sheetData>
  <mergeCells count="3">
    <mergeCell ref="G4:H4"/>
    <mergeCell ref="I4:J4"/>
    <mergeCell ref="L4:S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67">
      <selection activeCell="V90" sqref="V90"/>
    </sheetView>
  </sheetViews>
  <sheetFormatPr defaultColWidth="9.00390625" defaultRowHeight="12.75"/>
  <cols>
    <col min="1" max="1" width="6.25390625" style="0" customWidth="1"/>
    <col min="2" max="2" width="17.25390625" style="0" customWidth="1"/>
    <col min="3" max="3" width="6.125" style="0" customWidth="1"/>
    <col min="4" max="4" width="14.00390625" style="0" customWidth="1"/>
    <col min="5" max="5" width="5.75390625" style="0" customWidth="1"/>
    <col min="6" max="7" width="6.125" style="0" customWidth="1"/>
    <col min="8" max="8" width="5.375" style="0" customWidth="1"/>
    <col min="9" max="9" width="5.125" style="0" customWidth="1"/>
    <col min="10" max="10" width="5.75390625" style="0" customWidth="1"/>
    <col min="11" max="11" width="4.875" style="0" customWidth="1"/>
    <col min="12" max="12" width="5.00390625" style="0" customWidth="1"/>
    <col min="13" max="13" width="5.875" style="0" customWidth="1"/>
    <col min="14" max="15" width="6.375" style="0" customWidth="1"/>
    <col min="16" max="16" width="6.75390625" style="0" customWidth="1"/>
    <col min="17" max="17" width="6.125" style="0" customWidth="1"/>
    <col min="18" max="18" width="5.625" style="0" customWidth="1"/>
    <col min="19" max="19" width="6.75390625" style="0" customWidth="1"/>
    <col min="20" max="20" width="7.125" style="0" customWidth="1"/>
    <col min="21" max="21" width="7.00390625" style="0" customWidth="1"/>
  </cols>
  <sheetData>
    <row r="1" spans="1:21" ht="12.75">
      <c r="A1" s="9"/>
      <c r="B1" s="9" t="s">
        <v>15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53" t="s">
        <v>190</v>
      </c>
      <c r="B3" s="53" t="s">
        <v>23</v>
      </c>
      <c r="C3" s="53" t="s">
        <v>1</v>
      </c>
      <c r="D3" s="53" t="s">
        <v>2</v>
      </c>
      <c r="E3" s="53" t="s">
        <v>3</v>
      </c>
      <c r="F3" s="53" t="s">
        <v>4</v>
      </c>
      <c r="G3" s="53"/>
      <c r="H3" s="53" t="s">
        <v>5</v>
      </c>
      <c r="I3" s="53"/>
      <c r="J3" s="53"/>
      <c r="K3" s="53"/>
      <c r="L3" s="53"/>
      <c r="M3" s="53"/>
      <c r="N3" s="53"/>
      <c r="O3" s="53"/>
      <c r="P3" s="62" t="s">
        <v>30</v>
      </c>
      <c r="Q3" s="53" t="s">
        <v>6</v>
      </c>
      <c r="R3" s="53" t="s">
        <v>13</v>
      </c>
      <c r="S3" s="53"/>
      <c r="T3" s="53"/>
      <c r="U3" s="53"/>
    </row>
    <row r="4" spans="1:21" ht="12.75">
      <c r="A4" s="53"/>
      <c r="B4" s="53"/>
      <c r="C4" s="53"/>
      <c r="D4" s="53" t="s">
        <v>7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2"/>
      <c r="Q4" s="53" t="s">
        <v>24</v>
      </c>
      <c r="R4" s="53"/>
      <c r="S4" s="53"/>
      <c r="T4" s="53"/>
      <c r="U4" s="53"/>
    </row>
    <row r="5" spans="1:21" ht="12.75">
      <c r="A5" s="53"/>
      <c r="B5" s="53"/>
      <c r="C5" s="53"/>
      <c r="D5" s="53"/>
      <c r="E5" s="53" t="s">
        <v>9</v>
      </c>
      <c r="F5" s="53" t="s">
        <v>10</v>
      </c>
      <c r="G5" s="53" t="s">
        <v>11</v>
      </c>
      <c r="H5" s="53" t="s">
        <v>12</v>
      </c>
      <c r="I5" s="53"/>
      <c r="J5" s="53" t="s">
        <v>12</v>
      </c>
      <c r="K5" s="53"/>
      <c r="L5" s="53" t="s">
        <v>12</v>
      </c>
      <c r="M5" s="53"/>
      <c r="N5" s="53" t="s">
        <v>12</v>
      </c>
      <c r="O5" s="53"/>
      <c r="P5" s="62"/>
      <c r="Q5" s="53"/>
      <c r="R5" s="53"/>
      <c r="S5" s="53"/>
      <c r="T5" s="53"/>
      <c r="U5" s="53"/>
    </row>
    <row r="6" spans="1:21" ht="12.75">
      <c r="A6" s="53"/>
      <c r="B6" s="53"/>
      <c r="C6" s="53"/>
      <c r="D6" s="53"/>
      <c r="E6" s="53"/>
      <c r="F6" s="53"/>
      <c r="G6" s="53"/>
      <c r="H6" s="53" t="s">
        <v>17</v>
      </c>
      <c r="I6" s="53"/>
      <c r="J6" s="53" t="s">
        <v>20</v>
      </c>
      <c r="K6" s="53"/>
      <c r="L6" s="53" t="s">
        <v>21</v>
      </c>
      <c r="M6" s="53"/>
      <c r="N6" s="53" t="s">
        <v>191</v>
      </c>
      <c r="O6" s="53"/>
      <c r="P6" s="62"/>
      <c r="Q6" s="53"/>
      <c r="R6" s="53"/>
      <c r="S6" s="53"/>
      <c r="T6" s="53" t="s">
        <v>192</v>
      </c>
      <c r="U6" s="53" t="s">
        <v>193</v>
      </c>
    </row>
    <row r="7" spans="1:21" ht="12.75">
      <c r="A7" s="53"/>
      <c r="B7" s="53"/>
      <c r="C7" s="53"/>
      <c r="D7" s="53"/>
      <c r="E7" s="53"/>
      <c r="F7" s="53"/>
      <c r="G7" s="53"/>
      <c r="H7" s="53" t="s">
        <v>10</v>
      </c>
      <c r="I7" s="53" t="s">
        <v>11</v>
      </c>
      <c r="J7" s="53" t="s">
        <v>10</v>
      </c>
      <c r="K7" s="53" t="s">
        <v>11</v>
      </c>
      <c r="L7" s="53" t="s">
        <v>10</v>
      </c>
      <c r="M7" s="53" t="s">
        <v>11</v>
      </c>
      <c r="N7" s="53" t="s">
        <v>10</v>
      </c>
      <c r="O7" s="53" t="s">
        <v>11</v>
      </c>
      <c r="P7" s="62"/>
      <c r="Q7" s="53" t="s">
        <v>31</v>
      </c>
      <c r="R7" s="53" t="s">
        <v>10</v>
      </c>
      <c r="S7" s="53" t="s">
        <v>11</v>
      </c>
      <c r="T7" s="53"/>
      <c r="U7" s="53"/>
    </row>
    <row r="8" spans="1:21" ht="12.75">
      <c r="A8" s="9"/>
      <c r="B8" s="9"/>
      <c r="C8" s="9"/>
      <c r="D8" s="9"/>
      <c r="E8" s="9"/>
      <c r="F8" s="9"/>
      <c r="G8" s="9"/>
      <c r="H8" s="9" t="s">
        <v>185</v>
      </c>
      <c r="I8" s="9"/>
      <c r="J8" s="9" t="s">
        <v>186</v>
      </c>
      <c r="K8" s="9"/>
      <c r="L8" s="9" t="s">
        <v>187</v>
      </c>
      <c r="M8" s="9"/>
      <c r="N8" s="9" t="s">
        <v>188</v>
      </c>
      <c r="O8" s="9"/>
      <c r="P8" s="59"/>
      <c r="Q8" s="9"/>
      <c r="R8" s="9"/>
      <c r="S8" s="9"/>
      <c r="T8" s="9"/>
      <c r="U8" s="9"/>
    </row>
    <row r="9" spans="1:21" ht="12.75">
      <c r="A9" s="63">
        <v>1</v>
      </c>
      <c r="B9" s="63" t="s">
        <v>34</v>
      </c>
      <c r="C9" s="63">
        <v>4</v>
      </c>
      <c r="D9" s="63" t="s">
        <v>33</v>
      </c>
      <c r="E9" s="64">
        <v>26</v>
      </c>
      <c r="F9" s="64">
        <v>25</v>
      </c>
      <c r="G9" s="64">
        <v>96</v>
      </c>
      <c r="H9" s="64">
        <v>0</v>
      </c>
      <c r="I9" s="64">
        <v>0</v>
      </c>
      <c r="J9" s="64">
        <v>0</v>
      </c>
      <c r="K9" s="64">
        <v>0</v>
      </c>
      <c r="L9" s="64">
        <v>6</v>
      </c>
      <c r="M9" s="64">
        <v>24</v>
      </c>
      <c r="N9" s="64">
        <v>19</v>
      </c>
      <c r="O9" s="64">
        <v>76</v>
      </c>
      <c r="P9" s="64">
        <v>14.3</v>
      </c>
      <c r="Q9" s="64">
        <v>4.8</v>
      </c>
      <c r="R9" s="64">
        <v>16</v>
      </c>
      <c r="S9" s="64">
        <v>64</v>
      </c>
      <c r="T9" s="64">
        <v>100</v>
      </c>
      <c r="U9" s="64">
        <v>100</v>
      </c>
    </row>
    <row r="10" spans="1:21" ht="12.75">
      <c r="A10" s="63">
        <v>2</v>
      </c>
      <c r="B10" s="63" t="s">
        <v>110</v>
      </c>
      <c r="C10" s="63" t="s">
        <v>26</v>
      </c>
      <c r="D10" s="63" t="s">
        <v>108</v>
      </c>
      <c r="E10" s="64">
        <v>17</v>
      </c>
      <c r="F10" s="64">
        <v>17</v>
      </c>
      <c r="G10" s="64">
        <v>100</v>
      </c>
      <c r="H10" s="64">
        <v>0</v>
      </c>
      <c r="I10" s="64">
        <v>0</v>
      </c>
      <c r="J10" s="64">
        <v>1</v>
      </c>
      <c r="K10" s="64">
        <v>6</v>
      </c>
      <c r="L10" s="64">
        <v>6</v>
      </c>
      <c r="M10" s="64">
        <v>35</v>
      </c>
      <c r="N10" s="64">
        <v>10</v>
      </c>
      <c r="O10" s="64">
        <v>59</v>
      </c>
      <c r="P10" s="64">
        <v>14.1</v>
      </c>
      <c r="Q10" s="64">
        <v>4.5</v>
      </c>
      <c r="R10" s="64">
        <v>16</v>
      </c>
      <c r="S10" s="64">
        <v>94</v>
      </c>
      <c r="T10" s="64">
        <v>100</v>
      </c>
      <c r="U10" s="64">
        <v>94.1</v>
      </c>
    </row>
    <row r="11" spans="1:21" ht="12.75">
      <c r="A11" s="63">
        <v>3</v>
      </c>
      <c r="B11" s="63" t="s">
        <v>194</v>
      </c>
      <c r="C11" s="63">
        <v>4</v>
      </c>
      <c r="D11" s="63" t="s">
        <v>50</v>
      </c>
      <c r="E11" s="64">
        <v>2</v>
      </c>
      <c r="F11" s="64">
        <v>2</v>
      </c>
      <c r="G11" s="64">
        <v>100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2</v>
      </c>
      <c r="O11" s="64">
        <v>100</v>
      </c>
      <c r="P11" s="64">
        <v>14</v>
      </c>
      <c r="Q11" s="64">
        <v>5</v>
      </c>
      <c r="R11" s="64">
        <v>2</v>
      </c>
      <c r="S11" s="64">
        <v>100</v>
      </c>
      <c r="T11" s="64">
        <v>100</v>
      </c>
      <c r="U11" s="64">
        <v>100</v>
      </c>
    </row>
    <row r="12" spans="1:21" ht="12.75">
      <c r="A12" s="63">
        <v>3</v>
      </c>
      <c r="B12" s="63" t="s">
        <v>170</v>
      </c>
      <c r="C12" s="63" t="s">
        <v>40</v>
      </c>
      <c r="D12" s="63" t="s">
        <v>81</v>
      </c>
      <c r="E12" s="64">
        <v>25</v>
      </c>
      <c r="F12" s="64">
        <v>24</v>
      </c>
      <c r="G12" s="64">
        <v>96</v>
      </c>
      <c r="H12" s="64">
        <v>0</v>
      </c>
      <c r="I12" s="64">
        <v>0</v>
      </c>
      <c r="J12" s="64">
        <v>0</v>
      </c>
      <c r="K12" s="64">
        <v>0</v>
      </c>
      <c r="L12" s="64">
        <v>7</v>
      </c>
      <c r="M12" s="64">
        <v>29</v>
      </c>
      <c r="N12" s="64">
        <v>17</v>
      </c>
      <c r="O12" s="64">
        <v>71</v>
      </c>
      <c r="P12" s="64">
        <v>14</v>
      </c>
      <c r="Q12" s="64">
        <v>4.7</v>
      </c>
      <c r="R12" s="64">
        <v>10</v>
      </c>
      <c r="S12" s="64">
        <v>42</v>
      </c>
      <c r="T12" s="64">
        <v>100</v>
      </c>
      <c r="U12" s="64">
        <v>100</v>
      </c>
    </row>
    <row r="13" spans="1:21" ht="12.75">
      <c r="A13" s="63">
        <v>3</v>
      </c>
      <c r="B13" s="63" t="s">
        <v>195</v>
      </c>
      <c r="C13" s="63">
        <v>4</v>
      </c>
      <c r="D13" s="63" t="s">
        <v>180</v>
      </c>
      <c r="E13" s="64">
        <v>2</v>
      </c>
      <c r="F13" s="64">
        <v>2</v>
      </c>
      <c r="G13" s="64">
        <v>100</v>
      </c>
      <c r="H13" s="64">
        <v>0</v>
      </c>
      <c r="I13" s="64">
        <v>0</v>
      </c>
      <c r="J13" s="64">
        <v>0</v>
      </c>
      <c r="K13" s="64">
        <v>0</v>
      </c>
      <c r="L13" s="64">
        <v>1</v>
      </c>
      <c r="M13" s="64">
        <v>50</v>
      </c>
      <c r="N13" s="64">
        <v>1</v>
      </c>
      <c r="O13" s="64">
        <v>50</v>
      </c>
      <c r="P13" s="64">
        <v>14</v>
      </c>
      <c r="Q13" s="64">
        <v>4.5</v>
      </c>
      <c r="R13" s="64">
        <v>2</v>
      </c>
      <c r="S13" s="64">
        <v>100</v>
      </c>
      <c r="T13" s="64">
        <v>100</v>
      </c>
      <c r="U13" s="64">
        <v>100</v>
      </c>
    </row>
    <row r="14" spans="1:21" ht="12.75">
      <c r="A14" s="63">
        <v>3</v>
      </c>
      <c r="B14" s="63" t="s">
        <v>175</v>
      </c>
      <c r="C14" s="63" t="s">
        <v>139</v>
      </c>
      <c r="D14" s="63" t="s">
        <v>140</v>
      </c>
      <c r="E14" s="64">
        <v>26</v>
      </c>
      <c r="F14" s="64">
        <v>25</v>
      </c>
      <c r="G14" s="64">
        <v>96.2</v>
      </c>
      <c r="H14" s="64">
        <v>0</v>
      </c>
      <c r="I14" s="64">
        <v>0</v>
      </c>
      <c r="J14" s="64">
        <v>0</v>
      </c>
      <c r="K14" s="64">
        <v>0</v>
      </c>
      <c r="L14" s="64">
        <v>5</v>
      </c>
      <c r="M14" s="64">
        <v>20</v>
      </c>
      <c r="N14" s="64">
        <v>20</v>
      </c>
      <c r="O14" s="64">
        <v>80</v>
      </c>
      <c r="P14" s="64">
        <v>14</v>
      </c>
      <c r="Q14" s="64">
        <v>12</v>
      </c>
      <c r="R14" s="64">
        <v>12</v>
      </c>
      <c r="S14" s="64">
        <v>48</v>
      </c>
      <c r="T14" s="64">
        <v>100</v>
      </c>
      <c r="U14" s="64">
        <v>100</v>
      </c>
    </row>
    <row r="15" spans="1:21" ht="12.75">
      <c r="A15" s="63">
        <v>3</v>
      </c>
      <c r="B15" s="63" t="s">
        <v>176</v>
      </c>
      <c r="C15" s="63" t="s">
        <v>147</v>
      </c>
      <c r="D15" s="63" t="s">
        <v>148</v>
      </c>
      <c r="E15" s="64">
        <v>28</v>
      </c>
      <c r="F15" s="64">
        <v>28</v>
      </c>
      <c r="G15" s="64">
        <v>100</v>
      </c>
      <c r="H15" s="64">
        <v>0</v>
      </c>
      <c r="I15" s="64">
        <v>0</v>
      </c>
      <c r="J15" s="64">
        <v>1</v>
      </c>
      <c r="K15" s="64">
        <v>3.57</v>
      </c>
      <c r="L15" s="64">
        <v>4</v>
      </c>
      <c r="M15" s="64">
        <v>14.28</v>
      </c>
      <c r="N15" s="64">
        <v>23</v>
      </c>
      <c r="O15" s="64">
        <v>82.14</v>
      </c>
      <c r="P15" s="64">
        <v>14</v>
      </c>
      <c r="Q15" s="64"/>
      <c r="R15" s="64">
        <v>13</v>
      </c>
      <c r="S15" s="64">
        <v>46.42</v>
      </c>
      <c r="T15" s="64">
        <v>100</v>
      </c>
      <c r="U15" s="64">
        <v>96.4</v>
      </c>
    </row>
    <row r="16" spans="1:21" ht="12.75">
      <c r="A16" s="63">
        <v>3</v>
      </c>
      <c r="B16" s="63" t="s">
        <v>176</v>
      </c>
      <c r="C16" s="63" t="s">
        <v>145</v>
      </c>
      <c r="D16" s="63" t="s">
        <v>146</v>
      </c>
      <c r="E16" s="64">
        <v>25</v>
      </c>
      <c r="F16" s="64">
        <v>25</v>
      </c>
      <c r="G16" s="64">
        <v>100</v>
      </c>
      <c r="H16" s="64">
        <v>0</v>
      </c>
      <c r="I16" s="64">
        <v>0</v>
      </c>
      <c r="J16" s="64"/>
      <c r="K16" s="64"/>
      <c r="L16" s="64">
        <v>1</v>
      </c>
      <c r="M16" s="64">
        <v>4</v>
      </c>
      <c r="N16" s="64">
        <v>24</v>
      </c>
      <c r="O16" s="64">
        <v>96</v>
      </c>
      <c r="P16" s="64">
        <v>14</v>
      </c>
      <c r="Q16" s="64"/>
      <c r="R16" s="64">
        <v>24</v>
      </c>
      <c r="S16" s="64">
        <v>96</v>
      </c>
      <c r="T16" s="64">
        <v>100</v>
      </c>
      <c r="U16" s="64">
        <v>100</v>
      </c>
    </row>
    <row r="17" spans="1:21" ht="12.75">
      <c r="A17" s="63">
        <v>9</v>
      </c>
      <c r="B17" s="63" t="s">
        <v>102</v>
      </c>
      <c r="C17" s="63" t="s">
        <v>106</v>
      </c>
      <c r="D17" s="63" t="s">
        <v>104</v>
      </c>
      <c r="E17" s="64">
        <v>15</v>
      </c>
      <c r="F17" s="64">
        <v>15</v>
      </c>
      <c r="G17" s="64">
        <v>100</v>
      </c>
      <c r="H17" s="64">
        <v>0</v>
      </c>
      <c r="I17" s="64">
        <v>0</v>
      </c>
      <c r="J17" s="64">
        <v>2</v>
      </c>
      <c r="K17" s="64">
        <v>13</v>
      </c>
      <c r="L17" s="64">
        <v>2</v>
      </c>
      <c r="M17" s="64">
        <v>13</v>
      </c>
      <c r="N17" s="64">
        <v>11</v>
      </c>
      <c r="O17" s="64">
        <v>74</v>
      </c>
      <c r="P17" s="64">
        <v>13.9</v>
      </c>
      <c r="Q17" s="64">
        <v>4.6</v>
      </c>
      <c r="R17" s="64">
        <v>8</v>
      </c>
      <c r="S17" s="64">
        <v>53</v>
      </c>
      <c r="T17" s="64">
        <v>100</v>
      </c>
      <c r="U17" s="64">
        <v>86.7</v>
      </c>
    </row>
    <row r="18" spans="1:21" ht="12.75">
      <c r="A18" s="63">
        <v>10</v>
      </c>
      <c r="B18" s="63" t="s">
        <v>165</v>
      </c>
      <c r="C18" s="63" t="s">
        <v>36</v>
      </c>
      <c r="D18" s="63" t="s">
        <v>37</v>
      </c>
      <c r="E18" s="64">
        <v>23</v>
      </c>
      <c r="F18" s="64">
        <v>23</v>
      </c>
      <c r="G18" s="64">
        <v>100</v>
      </c>
      <c r="H18" s="64">
        <v>0</v>
      </c>
      <c r="I18" s="64">
        <v>0</v>
      </c>
      <c r="J18" s="64">
        <v>0</v>
      </c>
      <c r="K18" s="64">
        <v>0</v>
      </c>
      <c r="L18" s="64">
        <v>5</v>
      </c>
      <c r="M18" s="64">
        <v>21.73</v>
      </c>
      <c r="N18" s="64">
        <v>18</v>
      </c>
      <c r="O18" s="64">
        <v>78.26</v>
      </c>
      <c r="P18" s="64">
        <v>13.8</v>
      </c>
      <c r="Q18" s="64">
        <v>4.8</v>
      </c>
      <c r="R18" s="64">
        <v>2</v>
      </c>
      <c r="S18" s="64">
        <v>8.69</v>
      </c>
      <c r="T18" s="64">
        <v>100</v>
      </c>
      <c r="U18" s="64">
        <v>100</v>
      </c>
    </row>
    <row r="19" spans="1:21" ht="12.75">
      <c r="A19" s="63">
        <v>11</v>
      </c>
      <c r="B19" s="63" t="s">
        <v>165</v>
      </c>
      <c r="C19" s="63" t="s">
        <v>38</v>
      </c>
      <c r="D19" s="63" t="s">
        <v>42</v>
      </c>
      <c r="E19" s="64">
        <v>20</v>
      </c>
      <c r="F19" s="64">
        <v>20</v>
      </c>
      <c r="G19" s="64">
        <v>100</v>
      </c>
      <c r="H19" s="64">
        <v>0</v>
      </c>
      <c r="I19" s="64">
        <v>0</v>
      </c>
      <c r="J19" s="64">
        <v>1</v>
      </c>
      <c r="K19" s="64">
        <v>5</v>
      </c>
      <c r="L19" s="64">
        <v>5</v>
      </c>
      <c r="M19" s="64">
        <v>25</v>
      </c>
      <c r="N19" s="64">
        <v>14</v>
      </c>
      <c r="O19" s="64">
        <v>70</v>
      </c>
      <c r="P19" s="64">
        <v>13.7</v>
      </c>
      <c r="Q19" s="64">
        <v>4.7</v>
      </c>
      <c r="R19" s="64">
        <v>3</v>
      </c>
      <c r="S19" s="64">
        <v>15</v>
      </c>
      <c r="T19" s="64">
        <v>100</v>
      </c>
      <c r="U19" s="64">
        <v>95</v>
      </c>
    </row>
    <row r="20" spans="1:21" ht="12.75">
      <c r="A20" s="63">
        <v>12</v>
      </c>
      <c r="B20" s="63" t="s">
        <v>163</v>
      </c>
      <c r="C20" s="63">
        <v>4</v>
      </c>
      <c r="D20" s="63" t="s">
        <v>48</v>
      </c>
      <c r="E20" s="64">
        <v>2</v>
      </c>
      <c r="F20" s="64">
        <v>2</v>
      </c>
      <c r="G20" s="64">
        <v>100</v>
      </c>
      <c r="H20" s="64">
        <v>0</v>
      </c>
      <c r="I20" s="64">
        <v>0</v>
      </c>
      <c r="J20" s="64">
        <v>0</v>
      </c>
      <c r="K20" s="64">
        <v>0</v>
      </c>
      <c r="L20" s="64">
        <v>2</v>
      </c>
      <c r="M20" s="64">
        <v>100</v>
      </c>
      <c r="N20" s="64">
        <v>0</v>
      </c>
      <c r="O20" s="64">
        <v>0</v>
      </c>
      <c r="P20" s="64">
        <v>13.5</v>
      </c>
      <c r="Q20" s="64">
        <v>4</v>
      </c>
      <c r="R20" s="64">
        <v>2</v>
      </c>
      <c r="S20" s="64">
        <v>100</v>
      </c>
      <c r="T20" s="64">
        <v>100</v>
      </c>
      <c r="U20" s="64">
        <v>100</v>
      </c>
    </row>
    <row r="21" spans="1:21" ht="12.75">
      <c r="A21" s="208">
        <v>13</v>
      </c>
      <c r="B21" s="208" t="s">
        <v>167</v>
      </c>
      <c r="C21" s="208" t="s">
        <v>26</v>
      </c>
      <c r="D21" s="208" t="s">
        <v>28</v>
      </c>
      <c r="E21" s="209">
        <v>28</v>
      </c>
      <c r="F21" s="209">
        <v>28</v>
      </c>
      <c r="G21" s="209">
        <v>100</v>
      </c>
      <c r="H21" s="209">
        <v>1</v>
      </c>
      <c r="I21" s="209">
        <v>3.5</v>
      </c>
      <c r="J21" s="209">
        <v>0</v>
      </c>
      <c r="K21" s="209">
        <v>0</v>
      </c>
      <c r="L21" s="209">
        <v>14</v>
      </c>
      <c r="M21" s="209">
        <v>50</v>
      </c>
      <c r="N21" s="209">
        <v>13</v>
      </c>
      <c r="O21" s="209">
        <v>46.5</v>
      </c>
      <c r="P21" s="209">
        <v>13.4</v>
      </c>
      <c r="Q21" s="209">
        <v>4.4</v>
      </c>
      <c r="R21" s="209">
        <v>10</v>
      </c>
      <c r="S21" s="209">
        <v>35.7</v>
      </c>
      <c r="T21" s="209">
        <v>96.4</v>
      </c>
      <c r="U21" s="209">
        <v>96.4</v>
      </c>
    </row>
    <row r="22" spans="1:21" ht="12.75">
      <c r="A22" s="208">
        <v>14</v>
      </c>
      <c r="B22" s="208" t="s">
        <v>174</v>
      </c>
      <c r="C22" s="208" t="s">
        <v>26</v>
      </c>
      <c r="D22" s="208" t="s">
        <v>137</v>
      </c>
      <c r="E22" s="209">
        <v>18</v>
      </c>
      <c r="F22" s="209">
        <v>16</v>
      </c>
      <c r="G22" s="209">
        <v>88</v>
      </c>
      <c r="H22" s="209">
        <v>0</v>
      </c>
      <c r="I22" s="209">
        <v>0</v>
      </c>
      <c r="J22" s="209">
        <v>1</v>
      </c>
      <c r="K22" s="209">
        <v>6.2</v>
      </c>
      <c r="L22" s="209">
        <v>7</v>
      </c>
      <c r="M22" s="209">
        <v>43.7</v>
      </c>
      <c r="N22" s="209">
        <v>8</v>
      </c>
      <c r="O22" s="209">
        <v>50</v>
      </c>
      <c r="P22" s="209">
        <v>13.1</v>
      </c>
      <c r="Q22" s="209">
        <v>6.4</v>
      </c>
      <c r="R22" s="209">
        <v>7</v>
      </c>
      <c r="S22" s="209">
        <v>44</v>
      </c>
      <c r="T22" s="209">
        <v>100</v>
      </c>
      <c r="U22" s="209">
        <v>93.8</v>
      </c>
    </row>
    <row r="23" spans="1:21" ht="12.75">
      <c r="A23" s="208">
        <v>14</v>
      </c>
      <c r="B23" s="208" t="s">
        <v>61</v>
      </c>
      <c r="C23" s="208">
        <v>4</v>
      </c>
      <c r="D23" s="208" t="s">
        <v>62</v>
      </c>
      <c r="E23" s="209">
        <v>18</v>
      </c>
      <c r="F23" s="209">
        <v>18</v>
      </c>
      <c r="G23" s="209">
        <v>100</v>
      </c>
      <c r="H23" s="209">
        <v>0</v>
      </c>
      <c r="I23" s="209">
        <v>0</v>
      </c>
      <c r="J23" s="209">
        <v>1</v>
      </c>
      <c r="K23" s="209">
        <v>6</v>
      </c>
      <c r="L23" s="209">
        <v>2</v>
      </c>
      <c r="M23" s="209">
        <v>11</v>
      </c>
      <c r="N23" s="209">
        <v>15</v>
      </c>
      <c r="O23" s="209">
        <v>83</v>
      </c>
      <c r="P23" s="209">
        <v>13.1</v>
      </c>
      <c r="Q23" s="209">
        <v>4.8</v>
      </c>
      <c r="R23" s="209">
        <v>17</v>
      </c>
      <c r="S23" s="209">
        <v>94</v>
      </c>
      <c r="T23" s="209">
        <v>100</v>
      </c>
      <c r="U23" s="209">
        <v>94.4</v>
      </c>
    </row>
    <row r="24" spans="1:21" ht="12.75">
      <c r="A24" s="208">
        <v>14</v>
      </c>
      <c r="B24" s="208" t="s">
        <v>114</v>
      </c>
      <c r="C24" s="208" t="s">
        <v>40</v>
      </c>
      <c r="D24" s="208" t="s">
        <v>117</v>
      </c>
      <c r="E24" s="209">
        <v>24</v>
      </c>
      <c r="F24" s="209">
        <v>19</v>
      </c>
      <c r="G24" s="209">
        <v>79</v>
      </c>
      <c r="H24" s="209">
        <v>0</v>
      </c>
      <c r="I24" s="209">
        <v>0</v>
      </c>
      <c r="J24" s="209">
        <v>1</v>
      </c>
      <c r="K24" s="209">
        <v>5.2</v>
      </c>
      <c r="L24" s="209">
        <v>3</v>
      </c>
      <c r="M24" s="209">
        <v>15.8</v>
      </c>
      <c r="N24" s="209">
        <v>15</v>
      </c>
      <c r="O24" s="209">
        <v>79</v>
      </c>
      <c r="P24" s="209">
        <v>13.1</v>
      </c>
      <c r="Q24" s="209">
        <v>4.7</v>
      </c>
      <c r="R24" s="209">
        <v>16</v>
      </c>
      <c r="S24" s="209">
        <v>84.2</v>
      </c>
      <c r="T24" s="209">
        <v>100</v>
      </c>
      <c r="U24" s="209">
        <v>94.7</v>
      </c>
    </row>
    <row r="25" spans="1:21" ht="12.75">
      <c r="A25" s="55">
        <v>17</v>
      </c>
      <c r="B25" s="55" t="s">
        <v>165</v>
      </c>
      <c r="C25" s="55" t="s">
        <v>40</v>
      </c>
      <c r="D25" s="55" t="s">
        <v>41</v>
      </c>
      <c r="E25" s="27">
        <v>21</v>
      </c>
      <c r="F25" s="27">
        <v>20</v>
      </c>
      <c r="G25" s="27">
        <v>95.2</v>
      </c>
      <c r="H25" s="27">
        <v>0</v>
      </c>
      <c r="I25" s="27">
        <v>0</v>
      </c>
      <c r="J25" s="27">
        <v>3</v>
      </c>
      <c r="K25" s="27">
        <v>15</v>
      </c>
      <c r="L25" s="27">
        <v>11</v>
      </c>
      <c r="M25" s="27">
        <v>55</v>
      </c>
      <c r="N25" s="27">
        <v>6</v>
      </c>
      <c r="O25" s="27">
        <v>30</v>
      </c>
      <c r="P25" s="60">
        <v>13</v>
      </c>
      <c r="Q25" s="27">
        <v>4.2</v>
      </c>
      <c r="R25" s="27">
        <v>0</v>
      </c>
      <c r="S25" s="27">
        <v>0</v>
      </c>
      <c r="T25" s="27">
        <v>100</v>
      </c>
      <c r="U25" s="27">
        <v>85</v>
      </c>
    </row>
    <row r="26" spans="1:21" ht="12.75">
      <c r="A26" s="55">
        <v>17</v>
      </c>
      <c r="B26" s="55" t="s">
        <v>73</v>
      </c>
      <c r="C26" s="55">
        <v>4</v>
      </c>
      <c r="D26" s="55" t="s">
        <v>75</v>
      </c>
      <c r="E26" s="27">
        <v>2</v>
      </c>
      <c r="F26" s="27">
        <v>2</v>
      </c>
      <c r="G26" s="27">
        <v>100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2</v>
      </c>
      <c r="O26" s="27">
        <v>100</v>
      </c>
      <c r="P26" s="60">
        <v>13</v>
      </c>
      <c r="Q26" s="27">
        <v>5</v>
      </c>
      <c r="R26" s="27">
        <v>1</v>
      </c>
      <c r="S26" s="27">
        <v>50</v>
      </c>
      <c r="T26" s="27">
        <v>100</v>
      </c>
      <c r="U26" s="27">
        <v>100</v>
      </c>
    </row>
    <row r="27" spans="1:21" ht="12.75">
      <c r="A27" s="55">
        <v>17</v>
      </c>
      <c r="B27" s="55" t="s">
        <v>124</v>
      </c>
      <c r="C27" s="55" t="s">
        <v>26</v>
      </c>
      <c r="D27" s="55" t="s">
        <v>177</v>
      </c>
      <c r="E27" s="27">
        <v>20</v>
      </c>
      <c r="F27" s="27">
        <v>16</v>
      </c>
      <c r="G27" s="27">
        <v>80</v>
      </c>
      <c r="H27" s="27">
        <v>1</v>
      </c>
      <c r="I27" s="27">
        <v>6.2</v>
      </c>
      <c r="J27" s="27">
        <v>2</v>
      </c>
      <c r="K27" s="27">
        <v>12.5</v>
      </c>
      <c r="L27" s="27">
        <v>7</v>
      </c>
      <c r="M27" s="27">
        <v>43.7</v>
      </c>
      <c r="N27" s="27">
        <v>6</v>
      </c>
      <c r="O27" s="27">
        <v>37.5</v>
      </c>
      <c r="P27" s="60">
        <v>13</v>
      </c>
      <c r="Q27" s="27">
        <v>4.1</v>
      </c>
      <c r="R27" s="27">
        <v>14</v>
      </c>
      <c r="S27" s="27">
        <v>87</v>
      </c>
      <c r="T27" s="27">
        <v>93.8</v>
      </c>
      <c r="U27" s="27">
        <v>81.3</v>
      </c>
    </row>
    <row r="28" spans="1:21" ht="12.75">
      <c r="A28" s="55">
        <v>17</v>
      </c>
      <c r="B28" s="55" t="s">
        <v>176</v>
      </c>
      <c r="C28" s="55" t="s">
        <v>151</v>
      </c>
      <c r="D28" s="55" t="s">
        <v>152</v>
      </c>
      <c r="E28" s="27">
        <v>28</v>
      </c>
      <c r="F28" s="27">
        <v>26</v>
      </c>
      <c r="G28" s="27">
        <v>93.6</v>
      </c>
      <c r="H28" s="27">
        <v>0</v>
      </c>
      <c r="I28" s="27">
        <v>0</v>
      </c>
      <c r="J28" s="27">
        <v>5</v>
      </c>
      <c r="K28" s="27">
        <v>18</v>
      </c>
      <c r="L28" s="27">
        <v>15</v>
      </c>
      <c r="M28" s="27">
        <v>54</v>
      </c>
      <c r="N28" s="27">
        <v>6</v>
      </c>
      <c r="O28" s="27">
        <v>21.6</v>
      </c>
      <c r="P28" s="60">
        <v>13</v>
      </c>
      <c r="Q28" s="27"/>
      <c r="R28" s="27">
        <v>21</v>
      </c>
      <c r="S28" s="27">
        <v>75.6</v>
      </c>
      <c r="T28" s="27">
        <v>100</v>
      </c>
      <c r="U28" s="27">
        <v>80.8</v>
      </c>
    </row>
    <row r="29" spans="1:21" ht="12.75">
      <c r="A29" s="55">
        <v>17</v>
      </c>
      <c r="B29" s="55" t="s">
        <v>176</v>
      </c>
      <c r="C29" s="55" t="s">
        <v>149</v>
      </c>
      <c r="D29" s="55" t="s">
        <v>150</v>
      </c>
      <c r="E29" s="27">
        <v>27</v>
      </c>
      <c r="F29" s="27">
        <v>26</v>
      </c>
      <c r="G29" s="27">
        <v>96.3</v>
      </c>
      <c r="H29" s="27">
        <v>0</v>
      </c>
      <c r="I29" s="27">
        <v>0</v>
      </c>
      <c r="J29" s="27">
        <v>5</v>
      </c>
      <c r="K29" s="27">
        <v>19.2</v>
      </c>
      <c r="L29" s="27">
        <v>5</v>
      </c>
      <c r="M29" s="27">
        <v>19.2</v>
      </c>
      <c r="N29" s="27">
        <v>16</v>
      </c>
      <c r="O29" s="27">
        <v>61.6</v>
      </c>
      <c r="P29" s="60">
        <v>13</v>
      </c>
      <c r="Q29" s="27"/>
      <c r="R29" s="27">
        <v>10</v>
      </c>
      <c r="S29" s="27">
        <v>38.4</v>
      </c>
      <c r="T29" s="27">
        <v>100</v>
      </c>
      <c r="U29" s="27">
        <v>80.8</v>
      </c>
    </row>
    <row r="30" spans="1:21" ht="12.75">
      <c r="A30" s="55">
        <v>22</v>
      </c>
      <c r="B30" s="55" t="s">
        <v>114</v>
      </c>
      <c r="C30" s="55" t="s">
        <v>38</v>
      </c>
      <c r="D30" s="55" t="s">
        <v>116</v>
      </c>
      <c r="E30" s="27">
        <v>24</v>
      </c>
      <c r="F30" s="27">
        <v>22</v>
      </c>
      <c r="G30" s="27">
        <v>92</v>
      </c>
      <c r="H30" s="27">
        <v>0</v>
      </c>
      <c r="I30" s="27">
        <v>0</v>
      </c>
      <c r="J30" s="27">
        <v>1</v>
      </c>
      <c r="K30" s="27">
        <v>4.5</v>
      </c>
      <c r="L30" s="27">
        <v>4</v>
      </c>
      <c r="M30" s="27">
        <v>18.2</v>
      </c>
      <c r="N30" s="27">
        <v>17</v>
      </c>
      <c r="O30" s="27">
        <v>77.3</v>
      </c>
      <c r="P30" s="60">
        <v>12.9</v>
      </c>
      <c r="Q30" s="27">
        <v>4.7</v>
      </c>
      <c r="R30" s="27">
        <v>18</v>
      </c>
      <c r="S30" s="27">
        <v>81.8</v>
      </c>
      <c r="T30" s="27">
        <v>100</v>
      </c>
      <c r="U30" s="27">
        <v>95.5</v>
      </c>
    </row>
    <row r="31" spans="1:21" ht="12.75">
      <c r="A31" s="55">
        <v>23</v>
      </c>
      <c r="B31" s="55" t="s">
        <v>124</v>
      </c>
      <c r="C31" s="55" t="s">
        <v>127</v>
      </c>
      <c r="D31" s="55" t="s">
        <v>179</v>
      </c>
      <c r="E31" s="27">
        <v>20</v>
      </c>
      <c r="F31" s="27">
        <v>19</v>
      </c>
      <c r="G31" s="27">
        <v>95</v>
      </c>
      <c r="H31" s="27">
        <v>2</v>
      </c>
      <c r="I31" s="27">
        <v>10.5</v>
      </c>
      <c r="J31" s="27">
        <v>5</v>
      </c>
      <c r="K31" s="27">
        <v>25</v>
      </c>
      <c r="L31" s="27">
        <v>9</v>
      </c>
      <c r="M31" s="27">
        <v>47.3</v>
      </c>
      <c r="N31" s="27">
        <v>3</v>
      </c>
      <c r="O31" s="27">
        <v>15.7</v>
      </c>
      <c r="P31" s="60">
        <v>12.5</v>
      </c>
      <c r="Q31" s="27">
        <v>3.7</v>
      </c>
      <c r="R31" s="27">
        <v>15</v>
      </c>
      <c r="S31" s="27">
        <v>79</v>
      </c>
      <c r="T31" s="27">
        <v>89.5</v>
      </c>
      <c r="U31" s="27">
        <v>63.2</v>
      </c>
    </row>
    <row r="32" spans="1:21" ht="12.75">
      <c r="A32" s="55">
        <v>24</v>
      </c>
      <c r="B32" s="55" t="s">
        <v>65</v>
      </c>
      <c r="C32" s="55">
        <v>4</v>
      </c>
      <c r="D32" s="55" t="s">
        <v>66</v>
      </c>
      <c r="E32" s="27">
        <v>8</v>
      </c>
      <c r="F32" s="27">
        <v>8</v>
      </c>
      <c r="G32" s="27">
        <v>100</v>
      </c>
      <c r="H32" s="27">
        <v>0</v>
      </c>
      <c r="I32" s="27">
        <v>0</v>
      </c>
      <c r="J32" s="27">
        <v>1</v>
      </c>
      <c r="K32" s="27">
        <v>12.5</v>
      </c>
      <c r="L32" s="27">
        <v>6</v>
      </c>
      <c r="M32" s="27">
        <v>75</v>
      </c>
      <c r="N32" s="27">
        <v>1</v>
      </c>
      <c r="O32" s="27">
        <v>12.5</v>
      </c>
      <c r="P32" s="60">
        <v>12.5</v>
      </c>
      <c r="Q32" s="27">
        <v>4</v>
      </c>
      <c r="R32" s="27">
        <v>3</v>
      </c>
      <c r="S32" s="27">
        <v>37.5</v>
      </c>
      <c r="T32" s="27">
        <v>100</v>
      </c>
      <c r="U32" s="27">
        <v>87.5</v>
      </c>
    </row>
    <row r="33" spans="1:21" ht="12.75">
      <c r="A33" s="55">
        <v>25</v>
      </c>
      <c r="B33" s="55" t="s">
        <v>171</v>
      </c>
      <c r="C33" s="55" t="s">
        <v>27</v>
      </c>
      <c r="D33" s="55" t="s">
        <v>120</v>
      </c>
      <c r="E33" s="27">
        <v>15</v>
      </c>
      <c r="F33" s="27">
        <v>15</v>
      </c>
      <c r="G33" s="27">
        <v>100</v>
      </c>
      <c r="H33" s="27">
        <v>1</v>
      </c>
      <c r="I33" s="27">
        <v>7</v>
      </c>
      <c r="J33" s="27">
        <v>3</v>
      </c>
      <c r="K33" s="27">
        <v>20</v>
      </c>
      <c r="L33" s="27">
        <v>6</v>
      </c>
      <c r="M33" s="27">
        <v>40</v>
      </c>
      <c r="N33" s="27">
        <v>5</v>
      </c>
      <c r="O33" s="27">
        <v>33</v>
      </c>
      <c r="P33" s="60">
        <v>12.2</v>
      </c>
      <c r="Q33" s="27">
        <v>4</v>
      </c>
      <c r="R33" s="27">
        <v>11</v>
      </c>
      <c r="S33" s="27">
        <v>73</v>
      </c>
      <c r="T33" s="27">
        <v>93.3</v>
      </c>
      <c r="U33" s="27">
        <v>73.3</v>
      </c>
    </row>
    <row r="34" spans="1:21" ht="12.75">
      <c r="A34" s="55">
        <v>26</v>
      </c>
      <c r="B34" s="55" t="s">
        <v>93</v>
      </c>
      <c r="C34" s="55" t="s">
        <v>27</v>
      </c>
      <c r="D34" s="55" t="s">
        <v>95</v>
      </c>
      <c r="E34" s="27">
        <v>24</v>
      </c>
      <c r="F34" s="27">
        <v>24</v>
      </c>
      <c r="G34" s="54">
        <v>1</v>
      </c>
      <c r="H34" s="27">
        <v>1</v>
      </c>
      <c r="I34" s="54">
        <v>0.04</v>
      </c>
      <c r="J34" s="27">
        <v>5</v>
      </c>
      <c r="K34" s="54">
        <v>0.21</v>
      </c>
      <c r="L34" s="27">
        <v>5</v>
      </c>
      <c r="M34" s="54">
        <v>0.21</v>
      </c>
      <c r="N34" s="27">
        <v>13</v>
      </c>
      <c r="O34" s="54">
        <v>0.54</v>
      </c>
      <c r="P34" s="60">
        <v>12.2</v>
      </c>
      <c r="Q34" s="27">
        <v>4.3</v>
      </c>
      <c r="R34" s="27">
        <v>12</v>
      </c>
      <c r="S34" s="54">
        <v>0.5</v>
      </c>
      <c r="T34" s="27">
        <v>95.8</v>
      </c>
      <c r="U34" s="27">
        <v>75</v>
      </c>
    </row>
    <row r="35" spans="1:21" ht="12.75">
      <c r="A35" s="55">
        <v>27</v>
      </c>
      <c r="B35" s="55" t="s">
        <v>71</v>
      </c>
      <c r="C35" s="55">
        <v>4</v>
      </c>
      <c r="D35" s="55" t="s">
        <v>72</v>
      </c>
      <c r="E35" s="27">
        <v>16</v>
      </c>
      <c r="F35" s="27">
        <v>16</v>
      </c>
      <c r="G35" s="27">
        <v>100</v>
      </c>
      <c r="H35" s="27">
        <v>0</v>
      </c>
      <c r="I35" s="27">
        <v>0</v>
      </c>
      <c r="J35" s="27">
        <v>4</v>
      </c>
      <c r="K35" s="27">
        <v>25</v>
      </c>
      <c r="L35" s="27">
        <v>9</v>
      </c>
      <c r="M35" s="27">
        <v>56</v>
      </c>
      <c r="N35" s="27">
        <v>3</v>
      </c>
      <c r="O35" s="27">
        <v>19</v>
      </c>
      <c r="P35" s="60">
        <v>12.1</v>
      </c>
      <c r="Q35" s="27">
        <v>3.9</v>
      </c>
      <c r="R35" s="27">
        <v>2</v>
      </c>
      <c r="S35" s="27">
        <v>12</v>
      </c>
      <c r="T35" s="27">
        <v>100</v>
      </c>
      <c r="U35" s="27">
        <v>75</v>
      </c>
    </row>
    <row r="36" spans="1:21" ht="12.75">
      <c r="A36" s="55">
        <v>27</v>
      </c>
      <c r="B36" s="55" t="s">
        <v>85</v>
      </c>
      <c r="C36" s="55" t="s">
        <v>91</v>
      </c>
      <c r="D36" s="55" t="s">
        <v>92</v>
      </c>
      <c r="E36" s="27">
        <v>18</v>
      </c>
      <c r="F36" s="27">
        <v>17</v>
      </c>
      <c r="G36" s="27">
        <v>94</v>
      </c>
      <c r="H36" s="27">
        <v>0</v>
      </c>
      <c r="I36" s="27">
        <v>0</v>
      </c>
      <c r="J36" s="27">
        <v>3</v>
      </c>
      <c r="K36" s="27">
        <v>18</v>
      </c>
      <c r="L36" s="27">
        <v>4</v>
      </c>
      <c r="M36" s="27">
        <v>23</v>
      </c>
      <c r="N36" s="27">
        <v>10</v>
      </c>
      <c r="O36" s="27">
        <v>59</v>
      </c>
      <c r="P36" s="60">
        <v>12.1</v>
      </c>
      <c r="Q36" s="27">
        <v>4.4</v>
      </c>
      <c r="R36" s="27">
        <v>11</v>
      </c>
      <c r="S36" s="27">
        <v>64</v>
      </c>
      <c r="T36" s="27">
        <v>100</v>
      </c>
      <c r="U36" s="27">
        <v>82.4</v>
      </c>
    </row>
    <row r="37" spans="1:21" ht="12.75">
      <c r="A37" s="55">
        <v>29</v>
      </c>
      <c r="B37" s="55" t="s">
        <v>168</v>
      </c>
      <c r="C37" s="55">
        <v>4</v>
      </c>
      <c r="D37" s="55" t="s">
        <v>46</v>
      </c>
      <c r="E37" s="27">
        <v>5</v>
      </c>
      <c r="F37" s="27">
        <v>5</v>
      </c>
      <c r="G37" s="27">
        <v>100</v>
      </c>
      <c r="H37" s="27">
        <v>0</v>
      </c>
      <c r="I37" s="27">
        <v>0</v>
      </c>
      <c r="J37" s="27">
        <v>1</v>
      </c>
      <c r="K37" s="27">
        <v>20</v>
      </c>
      <c r="L37" s="27">
        <v>0</v>
      </c>
      <c r="M37" s="27">
        <v>0</v>
      </c>
      <c r="N37" s="27">
        <v>4</v>
      </c>
      <c r="O37" s="27">
        <v>80</v>
      </c>
      <c r="P37" s="60">
        <v>12</v>
      </c>
      <c r="Q37" s="27">
        <v>4.6</v>
      </c>
      <c r="R37" s="27">
        <v>4</v>
      </c>
      <c r="S37" s="27">
        <v>80</v>
      </c>
      <c r="T37" s="27">
        <v>100</v>
      </c>
      <c r="U37" s="27">
        <v>80</v>
      </c>
    </row>
    <row r="38" spans="1:21" ht="12.75">
      <c r="A38" s="55">
        <v>29</v>
      </c>
      <c r="B38" s="55" t="s">
        <v>129</v>
      </c>
      <c r="C38" s="55">
        <v>4</v>
      </c>
      <c r="D38" s="55" t="s">
        <v>130</v>
      </c>
      <c r="E38" s="27">
        <v>18</v>
      </c>
      <c r="F38" s="27">
        <v>16</v>
      </c>
      <c r="G38" s="27">
        <v>89</v>
      </c>
      <c r="H38" s="27">
        <v>0</v>
      </c>
      <c r="I38" s="27">
        <v>0</v>
      </c>
      <c r="J38" s="27">
        <v>7</v>
      </c>
      <c r="K38" s="27">
        <v>43.75</v>
      </c>
      <c r="L38" s="27">
        <v>6</v>
      </c>
      <c r="M38" s="27">
        <v>37.5</v>
      </c>
      <c r="N38" s="27">
        <v>3</v>
      </c>
      <c r="O38" s="27" t="s">
        <v>131</v>
      </c>
      <c r="P38" s="60">
        <v>12</v>
      </c>
      <c r="Q38" s="27">
        <v>3.8</v>
      </c>
      <c r="R38" s="27">
        <v>5</v>
      </c>
      <c r="S38" s="27">
        <v>27.5</v>
      </c>
      <c r="T38" s="27">
        <v>100</v>
      </c>
      <c r="U38" s="27">
        <v>56.3</v>
      </c>
    </row>
    <row r="39" spans="1:21" ht="12.75">
      <c r="A39" s="55">
        <v>31</v>
      </c>
      <c r="B39" s="55" t="s">
        <v>175</v>
      </c>
      <c r="C39" s="55" t="s">
        <v>143</v>
      </c>
      <c r="D39" s="55" t="s">
        <v>144</v>
      </c>
      <c r="E39" s="27">
        <v>25</v>
      </c>
      <c r="F39" s="27">
        <v>22</v>
      </c>
      <c r="G39" s="27">
        <v>88</v>
      </c>
      <c r="H39" s="27">
        <v>0</v>
      </c>
      <c r="I39" s="27">
        <v>0</v>
      </c>
      <c r="J39" s="27">
        <v>6</v>
      </c>
      <c r="K39" s="27">
        <v>27</v>
      </c>
      <c r="L39" s="27">
        <v>10</v>
      </c>
      <c r="M39" s="27">
        <v>45</v>
      </c>
      <c r="N39" s="27">
        <v>6</v>
      </c>
      <c r="O39" s="27">
        <v>27</v>
      </c>
      <c r="P39" s="60">
        <v>11.9</v>
      </c>
      <c r="Q39" s="27"/>
      <c r="R39" s="27">
        <v>6</v>
      </c>
      <c r="S39" s="27">
        <v>27</v>
      </c>
      <c r="T39" s="27">
        <v>100</v>
      </c>
      <c r="U39" s="27">
        <v>72.7</v>
      </c>
    </row>
    <row r="40" spans="1:21" ht="12.75">
      <c r="A40" s="55">
        <v>32</v>
      </c>
      <c r="B40" s="55" t="s">
        <v>93</v>
      </c>
      <c r="C40" s="55" t="s">
        <v>26</v>
      </c>
      <c r="D40" s="55" t="s">
        <v>94</v>
      </c>
      <c r="E40" s="27">
        <v>22</v>
      </c>
      <c r="F40" s="27">
        <v>21</v>
      </c>
      <c r="G40" s="54">
        <v>0.95</v>
      </c>
      <c r="H40" s="27">
        <v>0</v>
      </c>
      <c r="I40" s="54">
        <v>0</v>
      </c>
      <c r="J40" s="27">
        <v>5</v>
      </c>
      <c r="K40" s="54">
        <v>0.24</v>
      </c>
      <c r="L40" s="27">
        <v>15</v>
      </c>
      <c r="M40" s="54">
        <v>0.71</v>
      </c>
      <c r="N40" s="27">
        <v>1</v>
      </c>
      <c r="O40" s="54">
        <v>0.05</v>
      </c>
      <c r="P40" s="60">
        <v>11.9</v>
      </c>
      <c r="Q40" s="27">
        <v>3.8</v>
      </c>
      <c r="R40" s="27">
        <v>10</v>
      </c>
      <c r="S40" s="54">
        <v>0.48</v>
      </c>
      <c r="T40" s="27">
        <v>100</v>
      </c>
      <c r="U40" s="27">
        <v>76.2</v>
      </c>
    </row>
    <row r="41" spans="1:21" ht="12.75">
      <c r="A41" s="55">
        <v>33</v>
      </c>
      <c r="B41" s="55" t="s">
        <v>112</v>
      </c>
      <c r="C41" s="55">
        <v>4</v>
      </c>
      <c r="D41" s="55" t="s">
        <v>113</v>
      </c>
      <c r="E41" s="27">
        <v>17</v>
      </c>
      <c r="F41" s="27">
        <v>15</v>
      </c>
      <c r="G41" s="27">
        <v>88</v>
      </c>
      <c r="H41" s="27">
        <v>0</v>
      </c>
      <c r="I41" s="27">
        <v>0</v>
      </c>
      <c r="J41" s="27">
        <v>3</v>
      </c>
      <c r="K41" s="27">
        <v>20</v>
      </c>
      <c r="L41" s="27">
        <v>9</v>
      </c>
      <c r="M41" s="27">
        <v>60</v>
      </c>
      <c r="N41" s="27">
        <v>3</v>
      </c>
      <c r="O41" s="27">
        <v>20</v>
      </c>
      <c r="P41" s="60">
        <v>11.8</v>
      </c>
      <c r="Q41" s="27">
        <v>4</v>
      </c>
      <c r="R41" s="27">
        <v>5</v>
      </c>
      <c r="S41" s="27">
        <v>33</v>
      </c>
      <c r="T41" s="27">
        <v>100</v>
      </c>
      <c r="U41" s="27">
        <v>80</v>
      </c>
    </row>
    <row r="42" spans="1:21" ht="12.75">
      <c r="A42" s="55">
        <v>34</v>
      </c>
      <c r="B42" s="55" t="s">
        <v>166</v>
      </c>
      <c r="C42" s="55">
        <v>4</v>
      </c>
      <c r="D42" s="55" t="s">
        <v>44</v>
      </c>
      <c r="E42" s="27">
        <v>19</v>
      </c>
      <c r="F42" s="27">
        <v>18</v>
      </c>
      <c r="G42" s="27">
        <v>94.7</v>
      </c>
      <c r="H42" s="27">
        <v>2</v>
      </c>
      <c r="I42" s="27">
        <v>11.1</v>
      </c>
      <c r="J42" s="27">
        <v>6</v>
      </c>
      <c r="K42" s="27">
        <v>33.3</v>
      </c>
      <c r="L42" s="27">
        <v>2</v>
      </c>
      <c r="M42" s="27">
        <v>11.1</v>
      </c>
      <c r="N42" s="27">
        <v>8</v>
      </c>
      <c r="O42" s="27">
        <v>44.4</v>
      </c>
      <c r="P42" s="60">
        <v>11.7</v>
      </c>
      <c r="Q42" s="27">
        <v>3.9</v>
      </c>
      <c r="R42" s="27">
        <v>7</v>
      </c>
      <c r="S42" s="27">
        <v>38.8</v>
      </c>
      <c r="T42" s="27">
        <v>88.9</v>
      </c>
      <c r="U42" s="27">
        <v>55.6</v>
      </c>
    </row>
    <row r="43" spans="1:21" ht="12.75">
      <c r="A43" s="55">
        <v>34</v>
      </c>
      <c r="B43" s="55" t="s">
        <v>170</v>
      </c>
      <c r="C43" s="55" t="s">
        <v>38</v>
      </c>
      <c r="D43" s="55" t="s">
        <v>80</v>
      </c>
      <c r="E43" s="27">
        <v>17</v>
      </c>
      <c r="F43" s="27">
        <v>16</v>
      </c>
      <c r="G43" s="27">
        <v>94</v>
      </c>
      <c r="H43" s="27">
        <v>0</v>
      </c>
      <c r="I43" s="27">
        <v>0</v>
      </c>
      <c r="J43" s="27">
        <v>6</v>
      </c>
      <c r="K43" s="27">
        <v>37</v>
      </c>
      <c r="L43" s="27">
        <v>7</v>
      </c>
      <c r="M43" s="27">
        <v>44</v>
      </c>
      <c r="N43" s="27">
        <v>3</v>
      </c>
      <c r="O43" s="27">
        <v>19</v>
      </c>
      <c r="P43" s="60">
        <v>11.7</v>
      </c>
      <c r="Q43" s="27">
        <v>3.8</v>
      </c>
      <c r="R43" s="27">
        <v>3</v>
      </c>
      <c r="S43" s="27">
        <v>19</v>
      </c>
      <c r="T43" s="27">
        <v>100</v>
      </c>
      <c r="U43" s="27">
        <v>62.5</v>
      </c>
    </row>
    <row r="44" spans="1:21" ht="12.75">
      <c r="A44" s="55">
        <v>34</v>
      </c>
      <c r="B44" s="55" t="s">
        <v>164</v>
      </c>
      <c r="C44" s="55">
        <v>4</v>
      </c>
      <c r="D44" s="55" t="s">
        <v>64</v>
      </c>
      <c r="E44" s="27">
        <v>7</v>
      </c>
      <c r="F44" s="27">
        <v>6</v>
      </c>
      <c r="G44" s="27">
        <v>86</v>
      </c>
      <c r="H44" s="27">
        <v>0</v>
      </c>
      <c r="I44" s="27">
        <v>0</v>
      </c>
      <c r="J44" s="27">
        <v>2</v>
      </c>
      <c r="K44" s="27">
        <v>33</v>
      </c>
      <c r="L44" s="27">
        <v>3</v>
      </c>
      <c r="M44" s="27">
        <v>50</v>
      </c>
      <c r="N44" s="27">
        <v>1</v>
      </c>
      <c r="O44" s="27">
        <v>17</v>
      </c>
      <c r="P44" s="60">
        <v>11.7</v>
      </c>
      <c r="Q44" s="27">
        <v>3.8</v>
      </c>
      <c r="R44" s="27">
        <v>0</v>
      </c>
      <c r="S44" s="27">
        <v>0</v>
      </c>
      <c r="T44" s="27">
        <v>100</v>
      </c>
      <c r="U44" s="27">
        <v>66.7</v>
      </c>
    </row>
    <row r="45" spans="1:21" ht="12.75">
      <c r="A45" s="55">
        <v>34</v>
      </c>
      <c r="B45" s="55" t="s">
        <v>175</v>
      </c>
      <c r="C45" s="55" t="s">
        <v>141</v>
      </c>
      <c r="D45" s="55" t="s">
        <v>142</v>
      </c>
      <c r="E45" s="27">
        <v>26</v>
      </c>
      <c r="F45" s="27">
        <v>23</v>
      </c>
      <c r="G45" s="27">
        <v>88</v>
      </c>
      <c r="H45" s="27">
        <v>1</v>
      </c>
      <c r="I45" s="27">
        <v>4</v>
      </c>
      <c r="J45" s="27">
        <v>7</v>
      </c>
      <c r="K45" s="27">
        <v>30</v>
      </c>
      <c r="L45" s="27">
        <v>7</v>
      </c>
      <c r="M45" s="27">
        <v>30</v>
      </c>
      <c r="N45" s="27">
        <v>8</v>
      </c>
      <c r="O45" s="27">
        <v>35</v>
      </c>
      <c r="P45" s="60">
        <v>11.7</v>
      </c>
      <c r="Q45" s="27"/>
      <c r="R45" s="27">
        <v>6</v>
      </c>
      <c r="S45" s="27">
        <v>26</v>
      </c>
      <c r="T45" s="27">
        <v>95.7</v>
      </c>
      <c r="U45" s="27">
        <v>65.2</v>
      </c>
    </row>
    <row r="46" spans="1:21" ht="24">
      <c r="A46" s="55">
        <v>38</v>
      </c>
      <c r="B46" s="55" t="s">
        <v>196</v>
      </c>
      <c r="C46" s="56" t="s">
        <v>83</v>
      </c>
      <c r="D46" s="55" t="s">
        <v>197</v>
      </c>
      <c r="E46" s="27">
        <v>26</v>
      </c>
      <c r="F46" s="27">
        <v>25</v>
      </c>
      <c r="G46" s="27">
        <v>96.1</v>
      </c>
      <c r="H46" s="27">
        <v>0</v>
      </c>
      <c r="I46" s="27">
        <v>0</v>
      </c>
      <c r="J46" s="27">
        <v>11</v>
      </c>
      <c r="K46" s="27">
        <v>44</v>
      </c>
      <c r="L46" s="27">
        <v>10</v>
      </c>
      <c r="M46" s="27">
        <v>40</v>
      </c>
      <c r="N46" s="27">
        <v>4</v>
      </c>
      <c r="O46" s="27">
        <v>16</v>
      </c>
      <c r="P46" s="60">
        <v>11.6</v>
      </c>
      <c r="Q46" s="27">
        <v>3.7</v>
      </c>
      <c r="R46" s="27">
        <v>15</v>
      </c>
      <c r="S46" s="27">
        <v>60</v>
      </c>
      <c r="T46" s="27">
        <v>100</v>
      </c>
      <c r="U46" s="27">
        <v>56</v>
      </c>
    </row>
    <row r="47" spans="1:21" ht="12.75">
      <c r="A47" s="55">
        <v>39</v>
      </c>
      <c r="B47" s="55" t="s">
        <v>85</v>
      </c>
      <c r="C47" s="55" t="s">
        <v>86</v>
      </c>
      <c r="D47" s="55" t="s">
        <v>87</v>
      </c>
      <c r="E47" s="27">
        <v>25</v>
      </c>
      <c r="F47" s="27">
        <v>24</v>
      </c>
      <c r="G47" s="27">
        <v>96</v>
      </c>
      <c r="H47" s="27">
        <v>1</v>
      </c>
      <c r="I47" s="27">
        <v>4</v>
      </c>
      <c r="J47" s="27">
        <v>6</v>
      </c>
      <c r="K47" s="27">
        <v>25</v>
      </c>
      <c r="L47" s="27">
        <v>11</v>
      </c>
      <c r="M47" s="27">
        <v>46</v>
      </c>
      <c r="N47" s="27">
        <v>6</v>
      </c>
      <c r="O47" s="27">
        <v>25</v>
      </c>
      <c r="P47" s="60">
        <v>11.5</v>
      </c>
      <c r="Q47" s="27">
        <v>3.9</v>
      </c>
      <c r="R47" s="27">
        <v>8</v>
      </c>
      <c r="S47" s="27">
        <v>33</v>
      </c>
      <c r="T47" s="27">
        <v>95.8</v>
      </c>
      <c r="U47" s="27">
        <v>70.8</v>
      </c>
    </row>
    <row r="48" spans="1:21" ht="12.75">
      <c r="A48" s="55">
        <v>40</v>
      </c>
      <c r="B48" s="55" t="s">
        <v>173</v>
      </c>
      <c r="C48" s="55">
        <v>4</v>
      </c>
      <c r="D48" s="55" t="s">
        <v>135</v>
      </c>
      <c r="E48" s="27">
        <v>9</v>
      </c>
      <c r="F48" s="27">
        <v>8</v>
      </c>
      <c r="G48" s="27">
        <v>89</v>
      </c>
      <c r="H48" s="27">
        <v>1</v>
      </c>
      <c r="I48" s="27">
        <v>12.5</v>
      </c>
      <c r="J48" s="27">
        <v>1</v>
      </c>
      <c r="K48" s="27">
        <v>12.5</v>
      </c>
      <c r="L48" s="27">
        <v>2</v>
      </c>
      <c r="M48" s="27">
        <v>25</v>
      </c>
      <c r="N48" s="27">
        <v>4</v>
      </c>
      <c r="O48" s="27">
        <v>50</v>
      </c>
      <c r="P48" s="60">
        <v>11.4</v>
      </c>
      <c r="Q48" s="27"/>
      <c r="R48" s="27">
        <v>5</v>
      </c>
      <c r="S48" s="27">
        <v>62.5</v>
      </c>
      <c r="T48" s="27">
        <v>87.5</v>
      </c>
      <c r="U48" s="27">
        <v>75</v>
      </c>
    </row>
    <row r="49" spans="1:21" ht="12.75">
      <c r="A49" s="55">
        <v>41</v>
      </c>
      <c r="B49" s="55" t="s">
        <v>170</v>
      </c>
      <c r="C49" s="55" t="s">
        <v>36</v>
      </c>
      <c r="D49" s="55" t="s">
        <v>79</v>
      </c>
      <c r="E49" s="27">
        <v>24</v>
      </c>
      <c r="F49" s="27">
        <v>19</v>
      </c>
      <c r="G49" s="27">
        <v>79</v>
      </c>
      <c r="H49" s="27">
        <v>1</v>
      </c>
      <c r="I49" s="27">
        <v>5</v>
      </c>
      <c r="J49" s="27">
        <v>7</v>
      </c>
      <c r="K49" s="27">
        <v>37</v>
      </c>
      <c r="L49" s="27">
        <v>7</v>
      </c>
      <c r="M49" s="27">
        <v>37</v>
      </c>
      <c r="N49" s="27">
        <v>4</v>
      </c>
      <c r="O49" s="27">
        <v>21</v>
      </c>
      <c r="P49" s="60">
        <v>11.3</v>
      </c>
      <c r="Q49" s="27">
        <v>3.7</v>
      </c>
      <c r="R49" s="27">
        <v>7</v>
      </c>
      <c r="S49" s="27">
        <v>37</v>
      </c>
      <c r="T49" s="27">
        <v>94.7</v>
      </c>
      <c r="U49" s="27">
        <v>57.9</v>
      </c>
    </row>
    <row r="50" spans="1:21" ht="12.75">
      <c r="A50" s="55">
        <v>42</v>
      </c>
      <c r="B50" s="55" t="s">
        <v>52</v>
      </c>
      <c r="C50" s="55">
        <v>4</v>
      </c>
      <c r="D50" s="55" t="s">
        <v>53</v>
      </c>
      <c r="E50" s="27">
        <v>16</v>
      </c>
      <c r="F50" s="27">
        <v>15</v>
      </c>
      <c r="G50" s="54">
        <v>0.94</v>
      </c>
      <c r="H50" s="27">
        <v>2</v>
      </c>
      <c r="I50" s="27">
        <v>13</v>
      </c>
      <c r="J50" s="27">
        <v>6</v>
      </c>
      <c r="K50" s="27">
        <v>40</v>
      </c>
      <c r="L50" s="27">
        <v>5</v>
      </c>
      <c r="M50" s="27">
        <v>34</v>
      </c>
      <c r="N50" s="27">
        <v>2</v>
      </c>
      <c r="O50" s="27">
        <v>13</v>
      </c>
      <c r="P50" s="60">
        <v>11.2</v>
      </c>
      <c r="Q50" s="27">
        <v>3.5</v>
      </c>
      <c r="R50" s="27">
        <v>12</v>
      </c>
      <c r="S50" s="27">
        <v>80</v>
      </c>
      <c r="T50" s="27">
        <v>86.7</v>
      </c>
      <c r="U50" s="27">
        <v>46.7</v>
      </c>
    </row>
    <row r="51" spans="1:21" ht="12.75">
      <c r="A51" s="55">
        <v>42</v>
      </c>
      <c r="B51" s="55" t="s">
        <v>124</v>
      </c>
      <c r="C51" s="55" t="s">
        <v>27</v>
      </c>
      <c r="D51" s="55" t="s">
        <v>178</v>
      </c>
      <c r="E51" s="27">
        <v>14</v>
      </c>
      <c r="F51" s="27">
        <v>11</v>
      </c>
      <c r="G51" s="27">
        <v>78.5</v>
      </c>
      <c r="H51" s="27">
        <v>1</v>
      </c>
      <c r="I51" s="27">
        <v>9</v>
      </c>
      <c r="J51" s="27">
        <v>4</v>
      </c>
      <c r="K51" s="27">
        <v>36.3</v>
      </c>
      <c r="L51" s="27">
        <v>2</v>
      </c>
      <c r="M51" s="27">
        <v>18</v>
      </c>
      <c r="N51" s="27">
        <v>4</v>
      </c>
      <c r="O51" s="27">
        <v>36.6</v>
      </c>
      <c r="P51" s="60">
        <v>11.2</v>
      </c>
      <c r="Q51" s="27">
        <v>3.8</v>
      </c>
      <c r="R51" s="27">
        <v>4</v>
      </c>
      <c r="S51" s="27">
        <v>36.3</v>
      </c>
      <c r="T51" s="27">
        <v>90.9</v>
      </c>
      <c r="U51" s="27">
        <v>54.5</v>
      </c>
    </row>
    <row r="52" spans="1:21" ht="12.75">
      <c r="A52" s="55">
        <v>44</v>
      </c>
      <c r="B52" s="55" t="s">
        <v>85</v>
      </c>
      <c r="C52" s="55" t="s">
        <v>89</v>
      </c>
      <c r="D52" s="55" t="s">
        <v>90</v>
      </c>
      <c r="E52" s="27">
        <v>25</v>
      </c>
      <c r="F52" s="27">
        <v>22</v>
      </c>
      <c r="G52" s="27">
        <v>88</v>
      </c>
      <c r="H52" s="27">
        <v>1</v>
      </c>
      <c r="I52" s="27">
        <v>4</v>
      </c>
      <c r="J52" s="27">
        <v>7</v>
      </c>
      <c r="K52" s="27">
        <v>32</v>
      </c>
      <c r="L52" s="27">
        <v>9</v>
      </c>
      <c r="M52" s="27">
        <v>41</v>
      </c>
      <c r="N52" s="27">
        <v>5</v>
      </c>
      <c r="O52" s="27">
        <v>23</v>
      </c>
      <c r="P52" s="60">
        <v>11.1</v>
      </c>
      <c r="Q52" s="27">
        <v>3.8</v>
      </c>
      <c r="R52" s="27">
        <v>6</v>
      </c>
      <c r="S52" s="27">
        <v>27</v>
      </c>
      <c r="T52" s="27">
        <v>95.5</v>
      </c>
      <c r="U52" s="27">
        <v>63.6</v>
      </c>
    </row>
    <row r="53" spans="1:21" ht="12.75">
      <c r="A53" s="55">
        <v>45</v>
      </c>
      <c r="B53" s="55" t="s">
        <v>67</v>
      </c>
      <c r="C53" s="55">
        <v>4</v>
      </c>
      <c r="D53" s="55" t="s">
        <v>68</v>
      </c>
      <c r="E53" s="27">
        <v>5</v>
      </c>
      <c r="F53" s="27">
        <v>5</v>
      </c>
      <c r="G53" s="27">
        <v>100</v>
      </c>
      <c r="H53" s="27">
        <v>0</v>
      </c>
      <c r="I53" s="27">
        <v>0</v>
      </c>
      <c r="J53" s="27">
        <v>2</v>
      </c>
      <c r="K53" s="27">
        <v>40</v>
      </c>
      <c r="L53" s="27">
        <v>2</v>
      </c>
      <c r="M53" s="27">
        <v>40</v>
      </c>
      <c r="N53" s="27">
        <v>1</v>
      </c>
      <c r="O53" s="27">
        <v>20</v>
      </c>
      <c r="P53" s="60">
        <v>11</v>
      </c>
      <c r="Q53" s="27">
        <v>3.8</v>
      </c>
      <c r="R53" s="27">
        <v>0</v>
      </c>
      <c r="S53" s="27">
        <v>0</v>
      </c>
      <c r="T53" s="27">
        <v>100</v>
      </c>
      <c r="U53" s="27">
        <v>60</v>
      </c>
    </row>
    <row r="54" spans="1:21" ht="12.75">
      <c r="A54" s="55">
        <v>45</v>
      </c>
      <c r="B54" s="55" t="s">
        <v>69</v>
      </c>
      <c r="C54" s="55">
        <v>4</v>
      </c>
      <c r="D54" s="55" t="s">
        <v>70</v>
      </c>
      <c r="E54" s="27">
        <v>4</v>
      </c>
      <c r="F54" s="27">
        <v>4</v>
      </c>
      <c r="G54" s="27">
        <v>100</v>
      </c>
      <c r="H54" s="27">
        <v>0</v>
      </c>
      <c r="I54" s="27">
        <v>0</v>
      </c>
      <c r="J54" s="27">
        <v>1</v>
      </c>
      <c r="K54" s="27">
        <v>25</v>
      </c>
      <c r="L54" s="27">
        <v>1</v>
      </c>
      <c r="M54" s="27">
        <v>25</v>
      </c>
      <c r="N54" s="27">
        <v>2</v>
      </c>
      <c r="O54" s="27">
        <v>50</v>
      </c>
      <c r="P54" s="60">
        <v>11</v>
      </c>
      <c r="Q54" s="27">
        <v>4.3</v>
      </c>
      <c r="R54" s="27">
        <v>3</v>
      </c>
      <c r="S54" s="27">
        <v>75</v>
      </c>
      <c r="T54" s="27">
        <v>100</v>
      </c>
      <c r="U54" s="27">
        <v>75</v>
      </c>
    </row>
    <row r="55" spans="1:21" ht="12.75">
      <c r="A55" s="55">
        <v>45</v>
      </c>
      <c r="B55" s="55" t="s">
        <v>96</v>
      </c>
      <c r="C55" s="55">
        <v>4</v>
      </c>
      <c r="D55" s="55" t="s">
        <v>97</v>
      </c>
      <c r="E55" s="27">
        <v>1</v>
      </c>
      <c r="F55" s="27">
        <v>1</v>
      </c>
      <c r="G55" s="27">
        <v>100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1</v>
      </c>
      <c r="O55" s="27">
        <v>100</v>
      </c>
      <c r="P55" s="60">
        <v>11</v>
      </c>
      <c r="Q55" s="27">
        <v>5</v>
      </c>
      <c r="R55" s="27">
        <v>0</v>
      </c>
      <c r="S55" s="27">
        <v>0</v>
      </c>
      <c r="T55" s="27">
        <v>100</v>
      </c>
      <c r="U55" s="27">
        <v>100</v>
      </c>
    </row>
    <row r="56" spans="1:21" ht="12.75">
      <c r="A56" s="55">
        <v>48</v>
      </c>
      <c r="B56" s="55" t="s">
        <v>114</v>
      </c>
      <c r="C56" s="55" t="s">
        <v>36</v>
      </c>
      <c r="D56" s="55" t="s">
        <v>115</v>
      </c>
      <c r="E56" s="27">
        <v>23</v>
      </c>
      <c r="F56" s="27">
        <v>23</v>
      </c>
      <c r="G56" s="27">
        <v>100</v>
      </c>
      <c r="H56" s="27">
        <v>1</v>
      </c>
      <c r="I56" s="27">
        <v>4.3</v>
      </c>
      <c r="J56" s="27">
        <v>7</v>
      </c>
      <c r="K56" s="27">
        <v>30.4</v>
      </c>
      <c r="L56" s="27">
        <v>12</v>
      </c>
      <c r="M56" s="27">
        <v>52.2</v>
      </c>
      <c r="N56" s="27">
        <v>3</v>
      </c>
      <c r="O56" s="27">
        <v>13.1</v>
      </c>
      <c r="P56" s="60">
        <v>10.9</v>
      </c>
      <c r="Q56" s="27">
        <v>3.7</v>
      </c>
      <c r="R56" s="27">
        <v>18</v>
      </c>
      <c r="S56" s="27">
        <v>78.3</v>
      </c>
      <c r="T56" s="27">
        <v>95.7</v>
      </c>
      <c r="U56" s="27">
        <v>65.2</v>
      </c>
    </row>
    <row r="57" spans="1:21" ht="12.75">
      <c r="A57" s="55">
        <v>49</v>
      </c>
      <c r="B57" s="55" t="s">
        <v>100</v>
      </c>
      <c r="C57" s="55">
        <v>4</v>
      </c>
      <c r="D57" s="55" t="s">
        <v>101</v>
      </c>
      <c r="E57" s="27">
        <v>19</v>
      </c>
      <c r="F57" s="27">
        <v>19</v>
      </c>
      <c r="G57" s="27">
        <v>100</v>
      </c>
      <c r="H57" s="27">
        <v>1</v>
      </c>
      <c r="I57" s="27">
        <v>5.3</v>
      </c>
      <c r="J57" s="27">
        <v>3</v>
      </c>
      <c r="K57" s="27">
        <v>15.9</v>
      </c>
      <c r="L57" s="27">
        <v>6</v>
      </c>
      <c r="M57" s="27">
        <v>31.8</v>
      </c>
      <c r="N57" s="27">
        <v>9</v>
      </c>
      <c r="O57" s="27">
        <v>47.7</v>
      </c>
      <c r="P57" s="60">
        <v>10.8</v>
      </c>
      <c r="Q57" s="27">
        <v>4.2</v>
      </c>
      <c r="R57" s="27">
        <v>11</v>
      </c>
      <c r="S57" s="27">
        <v>58.3</v>
      </c>
      <c r="T57" s="27">
        <v>94.7</v>
      </c>
      <c r="U57" s="27">
        <v>78.9</v>
      </c>
    </row>
    <row r="58" spans="1:21" ht="12.75">
      <c r="A58" s="55">
        <v>50</v>
      </c>
      <c r="B58" s="55" t="s">
        <v>172</v>
      </c>
      <c r="C58" s="55" t="s">
        <v>27</v>
      </c>
      <c r="D58" s="55" t="s">
        <v>123</v>
      </c>
      <c r="E58" s="27">
        <v>19</v>
      </c>
      <c r="F58" s="27">
        <v>19</v>
      </c>
      <c r="G58" s="27">
        <v>100</v>
      </c>
      <c r="H58" s="27">
        <v>1</v>
      </c>
      <c r="I58" s="27">
        <v>5</v>
      </c>
      <c r="J58" s="27">
        <v>8</v>
      </c>
      <c r="K58" s="27">
        <v>42</v>
      </c>
      <c r="L58" s="27">
        <v>8</v>
      </c>
      <c r="M58" s="27">
        <v>42</v>
      </c>
      <c r="N58" s="27">
        <v>2</v>
      </c>
      <c r="O58" s="27">
        <v>11</v>
      </c>
      <c r="P58" s="60">
        <v>10.8</v>
      </c>
      <c r="Q58" s="27">
        <v>3.6</v>
      </c>
      <c r="R58" s="27">
        <v>4</v>
      </c>
      <c r="S58" s="27">
        <v>21</v>
      </c>
      <c r="T58" s="27">
        <v>94.7</v>
      </c>
      <c r="U58" s="27">
        <v>52.6</v>
      </c>
    </row>
    <row r="59" spans="1:21" ht="12.75">
      <c r="A59" s="55">
        <v>51</v>
      </c>
      <c r="B59" s="55" t="s">
        <v>76</v>
      </c>
      <c r="C59" s="55">
        <v>4</v>
      </c>
      <c r="D59" s="55" t="s">
        <v>77</v>
      </c>
      <c r="E59" s="27">
        <v>25</v>
      </c>
      <c r="F59" s="27">
        <v>23</v>
      </c>
      <c r="G59" s="27">
        <v>92</v>
      </c>
      <c r="H59" s="27">
        <v>3</v>
      </c>
      <c r="I59" s="27">
        <v>13</v>
      </c>
      <c r="J59" s="27">
        <v>7</v>
      </c>
      <c r="K59" s="27">
        <v>30.4</v>
      </c>
      <c r="L59" s="27">
        <v>9</v>
      </c>
      <c r="M59" s="27">
        <v>39.1</v>
      </c>
      <c r="N59" s="27">
        <v>4</v>
      </c>
      <c r="O59" s="27">
        <v>17.4</v>
      </c>
      <c r="P59" s="60">
        <v>10.7</v>
      </c>
      <c r="Q59" s="27">
        <v>3.6</v>
      </c>
      <c r="R59" s="27">
        <v>4</v>
      </c>
      <c r="S59" s="27">
        <v>17.4</v>
      </c>
      <c r="T59" s="27">
        <v>87</v>
      </c>
      <c r="U59" s="27">
        <v>56.5</v>
      </c>
    </row>
    <row r="60" spans="1:21" ht="12.75">
      <c r="A60" s="55">
        <v>52</v>
      </c>
      <c r="B60" s="55" t="s">
        <v>110</v>
      </c>
      <c r="C60" s="55" t="s">
        <v>27</v>
      </c>
      <c r="D60" s="55" t="s">
        <v>109</v>
      </c>
      <c r="E60" s="27">
        <v>15</v>
      </c>
      <c r="F60" s="27">
        <v>15</v>
      </c>
      <c r="G60" s="27">
        <v>199</v>
      </c>
      <c r="H60" s="27">
        <v>0</v>
      </c>
      <c r="I60" s="27">
        <v>0</v>
      </c>
      <c r="J60" s="27">
        <v>7</v>
      </c>
      <c r="K60" s="27">
        <v>46.67</v>
      </c>
      <c r="L60" s="27">
        <v>5</v>
      </c>
      <c r="M60" s="27" t="s">
        <v>111</v>
      </c>
      <c r="N60" s="27">
        <v>3</v>
      </c>
      <c r="O60" s="27">
        <v>20</v>
      </c>
      <c r="P60" s="60">
        <v>10.6</v>
      </c>
      <c r="Q60" s="27">
        <v>3.7</v>
      </c>
      <c r="R60" s="27">
        <v>3</v>
      </c>
      <c r="S60" s="27">
        <v>20</v>
      </c>
      <c r="T60" s="27">
        <v>100</v>
      </c>
      <c r="U60" s="27">
        <v>53.3</v>
      </c>
    </row>
    <row r="61" spans="1:21" ht="12.75">
      <c r="A61" s="55">
        <v>53</v>
      </c>
      <c r="B61" s="55" t="s">
        <v>98</v>
      </c>
      <c r="C61" s="55">
        <v>4</v>
      </c>
      <c r="D61" s="55" t="s">
        <v>99</v>
      </c>
      <c r="E61" s="27">
        <v>2</v>
      </c>
      <c r="F61" s="27">
        <v>2</v>
      </c>
      <c r="G61" s="27">
        <v>100</v>
      </c>
      <c r="H61" s="27">
        <v>0</v>
      </c>
      <c r="I61" s="27">
        <v>0</v>
      </c>
      <c r="J61" s="27">
        <v>1</v>
      </c>
      <c r="K61" s="27">
        <v>50</v>
      </c>
      <c r="L61" s="27">
        <v>1</v>
      </c>
      <c r="M61" s="27">
        <v>50</v>
      </c>
      <c r="N61" s="27">
        <v>0</v>
      </c>
      <c r="O61" s="27">
        <v>0</v>
      </c>
      <c r="P61" s="60">
        <v>10.5</v>
      </c>
      <c r="Q61" s="27">
        <v>3.5</v>
      </c>
      <c r="R61" s="27">
        <v>0</v>
      </c>
      <c r="S61" s="27">
        <v>0</v>
      </c>
      <c r="T61" s="27">
        <v>100</v>
      </c>
      <c r="U61" s="27">
        <v>50</v>
      </c>
    </row>
    <row r="62" spans="1:21" ht="12.75">
      <c r="A62" s="55">
        <v>54</v>
      </c>
      <c r="B62" s="55" t="s">
        <v>167</v>
      </c>
      <c r="C62" s="55" t="s">
        <v>27</v>
      </c>
      <c r="D62" s="55" t="s">
        <v>29</v>
      </c>
      <c r="E62" s="27">
        <v>23</v>
      </c>
      <c r="F62" s="27">
        <v>22</v>
      </c>
      <c r="G62" s="27">
        <v>96</v>
      </c>
      <c r="H62" s="27">
        <v>4</v>
      </c>
      <c r="I62" s="27">
        <v>18</v>
      </c>
      <c r="J62" s="27">
        <v>11</v>
      </c>
      <c r="K62" s="27">
        <v>50</v>
      </c>
      <c r="L62" s="27">
        <v>3</v>
      </c>
      <c r="M62" s="27">
        <v>14</v>
      </c>
      <c r="N62" s="27">
        <v>4</v>
      </c>
      <c r="O62" s="27">
        <v>18</v>
      </c>
      <c r="P62" s="60">
        <v>10.3</v>
      </c>
      <c r="Q62" s="27">
        <v>3.3</v>
      </c>
      <c r="R62" s="27">
        <v>8</v>
      </c>
      <c r="S62" s="27">
        <v>36.3</v>
      </c>
      <c r="T62" s="27">
        <v>81.8</v>
      </c>
      <c r="U62" s="27">
        <v>31.8</v>
      </c>
    </row>
    <row r="63" spans="1:21" ht="12.75">
      <c r="A63" s="55">
        <v>54</v>
      </c>
      <c r="B63" s="55" t="s">
        <v>174</v>
      </c>
      <c r="C63" s="55" t="s">
        <v>27</v>
      </c>
      <c r="D63" s="55" t="s">
        <v>138</v>
      </c>
      <c r="E63" s="27">
        <v>18</v>
      </c>
      <c r="F63" s="27">
        <v>18</v>
      </c>
      <c r="G63" s="27">
        <v>100</v>
      </c>
      <c r="H63" s="27">
        <v>4</v>
      </c>
      <c r="I63" s="27">
        <v>21</v>
      </c>
      <c r="J63" s="27">
        <v>2</v>
      </c>
      <c r="K63" s="27">
        <v>11</v>
      </c>
      <c r="L63" s="27">
        <v>5</v>
      </c>
      <c r="M63" s="27">
        <v>27</v>
      </c>
      <c r="N63" s="27">
        <v>7</v>
      </c>
      <c r="O63" s="27">
        <v>39</v>
      </c>
      <c r="P63" s="60">
        <v>10.3</v>
      </c>
      <c r="Q63" s="27">
        <v>3.6</v>
      </c>
      <c r="R63" s="27">
        <v>8</v>
      </c>
      <c r="S63" s="27">
        <v>44</v>
      </c>
      <c r="T63" s="27">
        <v>77.8</v>
      </c>
      <c r="U63" s="27">
        <v>66.7</v>
      </c>
    </row>
    <row r="64" spans="1:21" ht="12.75">
      <c r="A64" s="203">
        <v>56</v>
      </c>
      <c r="B64" s="203" t="s">
        <v>57</v>
      </c>
      <c r="C64" s="203"/>
      <c r="D64" s="203" t="s">
        <v>55</v>
      </c>
      <c r="E64" s="204">
        <v>5</v>
      </c>
      <c r="F64" s="204">
        <v>5</v>
      </c>
      <c r="G64" s="204">
        <v>100</v>
      </c>
      <c r="H64" s="204">
        <v>0</v>
      </c>
      <c r="I64" s="204">
        <v>0</v>
      </c>
      <c r="J64" s="204">
        <v>3</v>
      </c>
      <c r="K64" s="204">
        <v>60</v>
      </c>
      <c r="L64" s="204">
        <v>2</v>
      </c>
      <c r="M64" s="204">
        <v>40</v>
      </c>
      <c r="N64" s="204">
        <v>0</v>
      </c>
      <c r="O64" s="204">
        <v>0</v>
      </c>
      <c r="P64" s="204">
        <v>10</v>
      </c>
      <c r="Q64" s="204">
        <v>3.4</v>
      </c>
      <c r="R64" s="204">
        <v>0</v>
      </c>
      <c r="S64" s="204">
        <v>0</v>
      </c>
      <c r="T64" s="204">
        <v>100</v>
      </c>
      <c r="U64" s="204">
        <v>40</v>
      </c>
    </row>
    <row r="65" spans="1:21" ht="12.75">
      <c r="A65" s="203">
        <v>57</v>
      </c>
      <c r="B65" s="203" t="s">
        <v>102</v>
      </c>
      <c r="C65" s="203" t="s">
        <v>26</v>
      </c>
      <c r="D65" s="203" t="s">
        <v>105</v>
      </c>
      <c r="E65" s="204">
        <v>15</v>
      </c>
      <c r="F65" s="204">
        <v>14</v>
      </c>
      <c r="G65" s="204">
        <v>93</v>
      </c>
      <c r="H65" s="204">
        <v>3</v>
      </c>
      <c r="I65" s="204">
        <v>21</v>
      </c>
      <c r="J65" s="204">
        <v>3</v>
      </c>
      <c r="K65" s="204">
        <v>31</v>
      </c>
      <c r="L65" s="204">
        <v>5</v>
      </c>
      <c r="M65" s="204">
        <v>36</v>
      </c>
      <c r="N65" s="204">
        <v>3</v>
      </c>
      <c r="O65" s="204">
        <v>21</v>
      </c>
      <c r="P65" s="204">
        <v>9.9</v>
      </c>
      <c r="Q65" s="204">
        <v>3.6</v>
      </c>
      <c r="R65" s="204">
        <v>3</v>
      </c>
      <c r="S65" s="204">
        <v>21</v>
      </c>
      <c r="T65" s="204">
        <v>78.6</v>
      </c>
      <c r="U65" s="204">
        <v>57.1</v>
      </c>
    </row>
    <row r="66" spans="1:21" ht="12.75">
      <c r="A66" s="203">
        <v>58</v>
      </c>
      <c r="B66" s="203" t="s">
        <v>172</v>
      </c>
      <c r="C66" s="203" t="s">
        <v>26</v>
      </c>
      <c r="D66" s="203" t="s">
        <v>122</v>
      </c>
      <c r="E66" s="204">
        <v>26</v>
      </c>
      <c r="F66" s="204">
        <v>23</v>
      </c>
      <c r="G66" s="204">
        <v>88</v>
      </c>
      <c r="H66" s="204">
        <v>2</v>
      </c>
      <c r="I66" s="204">
        <v>9</v>
      </c>
      <c r="J66" s="204">
        <v>9</v>
      </c>
      <c r="K66" s="204">
        <v>39</v>
      </c>
      <c r="L66" s="204">
        <v>10</v>
      </c>
      <c r="M66" s="204">
        <v>43</v>
      </c>
      <c r="N66" s="204">
        <v>2</v>
      </c>
      <c r="O66" s="204">
        <v>9</v>
      </c>
      <c r="P66" s="204">
        <v>9.1</v>
      </c>
      <c r="Q66" s="204">
        <v>3.5</v>
      </c>
      <c r="R66" s="204">
        <v>4</v>
      </c>
      <c r="S66" s="204">
        <v>17</v>
      </c>
      <c r="T66" s="204">
        <v>91.3</v>
      </c>
      <c r="U66" s="204">
        <v>52.2</v>
      </c>
    </row>
    <row r="67" spans="1:21" ht="12.75">
      <c r="A67" s="203">
        <v>59</v>
      </c>
      <c r="B67" s="203" t="s">
        <v>171</v>
      </c>
      <c r="C67" s="203" t="s">
        <v>26</v>
      </c>
      <c r="D67" s="203" t="s">
        <v>119</v>
      </c>
      <c r="E67" s="204">
        <v>15</v>
      </c>
      <c r="F67" s="204">
        <v>13</v>
      </c>
      <c r="G67" s="204">
        <v>87</v>
      </c>
      <c r="H67" s="204">
        <v>2</v>
      </c>
      <c r="I67" s="204">
        <v>15</v>
      </c>
      <c r="J67" s="204">
        <v>8</v>
      </c>
      <c r="K67" s="204">
        <v>62</v>
      </c>
      <c r="L67" s="204">
        <v>3</v>
      </c>
      <c r="M67" s="204">
        <v>23</v>
      </c>
      <c r="N67" s="204">
        <v>0</v>
      </c>
      <c r="O67" s="204">
        <v>0</v>
      </c>
      <c r="P67" s="204">
        <v>7.8</v>
      </c>
      <c r="Q67" s="204">
        <v>3.1</v>
      </c>
      <c r="R67" s="204">
        <v>0</v>
      </c>
      <c r="S67" s="204">
        <v>0</v>
      </c>
      <c r="T67" s="204">
        <v>84.6</v>
      </c>
      <c r="U67" s="204">
        <v>23.1</v>
      </c>
    </row>
    <row r="68" spans="1:21" ht="12.75">
      <c r="A68" s="57"/>
      <c r="B68" s="57"/>
      <c r="C68" s="57"/>
      <c r="D68" s="57"/>
      <c r="E68" s="57">
        <v>1032</v>
      </c>
      <c r="F68" s="57">
        <v>972</v>
      </c>
      <c r="G68" s="58">
        <v>0.94</v>
      </c>
      <c r="H68" s="57">
        <v>37</v>
      </c>
      <c r="I68" s="58">
        <v>0.04</v>
      </c>
      <c r="J68" s="57">
        <v>227</v>
      </c>
      <c r="K68" s="58">
        <v>0.23</v>
      </c>
      <c r="L68" s="57">
        <v>328</v>
      </c>
      <c r="M68" s="58">
        <v>0.34</v>
      </c>
      <c r="N68" s="57">
        <v>405</v>
      </c>
      <c r="O68" s="58">
        <v>0.42</v>
      </c>
      <c r="P68" s="61">
        <v>12.1</v>
      </c>
      <c r="Q68" s="57"/>
      <c r="R68" s="57">
        <v>447</v>
      </c>
      <c r="S68" s="58">
        <v>0.46</v>
      </c>
      <c r="T68" s="57">
        <v>96.5</v>
      </c>
      <c r="U68" s="57">
        <v>75.1</v>
      </c>
    </row>
    <row r="69" spans="1:21" ht="12.75">
      <c r="A69" s="57"/>
      <c r="B69" s="57"/>
      <c r="C69" s="57"/>
      <c r="D69" s="57"/>
      <c r="E69" s="57"/>
      <c r="F69" s="57"/>
      <c r="G69" s="58"/>
      <c r="H69" s="57"/>
      <c r="I69" s="58"/>
      <c r="J69" s="57"/>
      <c r="K69" s="58"/>
      <c r="L69" s="57"/>
      <c r="M69" s="58"/>
      <c r="N69" s="57"/>
      <c r="O69" s="58"/>
      <c r="P69" s="61"/>
      <c r="Q69" s="57"/>
      <c r="R69" s="57"/>
      <c r="S69" s="58"/>
      <c r="T69" s="57"/>
      <c r="U69" s="57"/>
    </row>
    <row r="70" spans="1:21" ht="12.75">
      <c r="A70" s="224" t="s">
        <v>454</v>
      </c>
      <c r="B70" s="225"/>
      <c r="C70" s="225"/>
      <c r="D70" s="226"/>
      <c r="E70" s="57"/>
      <c r="F70" s="57"/>
      <c r="G70" s="58"/>
      <c r="H70" s="57"/>
      <c r="I70" s="58"/>
      <c r="J70" s="57"/>
      <c r="K70" s="58"/>
      <c r="L70" s="57"/>
      <c r="M70" s="58"/>
      <c r="N70" s="57"/>
      <c r="O70" s="58"/>
      <c r="P70" s="61"/>
      <c r="Q70" s="57"/>
      <c r="R70" s="57"/>
      <c r="S70" s="58"/>
      <c r="T70" s="57"/>
      <c r="U70" s="57"/>
    </row>
    <row r="71" spans="1:21" ht="12.75">
      <c r="A71" s="227" t="s">
        <v>455</v>
      </c>
      <c r="B71" s="228"/>
      <c r="C71" s="228"/>
      <c r="D71" s="228"/>
      <c r="E71" s="228"/>
      <c r="F71" s="229"/>
      <c r="G71" s="58"/>
      <c r="H71" s="57"/>
      <c r="I71" s="58"/>
      <c r="J71" s="57"/>
      <c r="K71" s="58"/>
      <c r="L71" s="57"/>
      <c r="M71" s="58"/>
      <c r="N71" s="57"/>
      <c r="O71" s="58"/>
      <c r="P71" s="61"/>
      <c r="Q71" s="57"/>
      <c r="R71" s="57"/>
      <c r="S71" s="58"/>
      <c r="T71" s="57"/>
      <c r="U71" s="57"/>
    </row>
    <row r="72" spans="1:21" ht="12.75">
      <c r="A72" s="205" t="s">
        <v>457</v>
      </c>
      <c r="B72" s="206"/>
      <c r="C72" s="206"/>
      <c r="D72" s="206"/>
      <c r="E72" s="206"/>
      <c r="F72" s="206"/>
      <c r="G72" s="206"/>
      <c r="H72" s="207"/>
      <c r="I72" s="58"/>
      <c r="J72" s="57"/>
      <c r="K72" s="58"/>
      <c r="L72" s="57"/>
      <c r="M72" s="58"/>
      <c r="N72" s="57"/>
      <c r="O72" s="58"/>
      <c r="P72" s="61"/>
      <c r="Q72" s="57"/>
      <c r="R72" s="57"/>
      <c r="S72" s="58"/>
      <c r="T72" s="57"/>
      <c r="U72" s="57"/>
    </row>
    <row r="73" spans="1:21" ht="12.75">
      <c r="A73" s="230" t="s">
        <v>456</v>
      </c>
      <c r="B73" s="321"/>
      <c r="C73" s="321"/>
      <c r="D73" s="321"/>
      <c r="E73" s="321"/>
      <c r="F73" s="321"/>
      <c r="G73" s="321"/>
      <c r="H73" s="321"/>
      <c r="I73" s="321"/>
      <c r="J73" s="322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2.75">
      <c r="A77" s="320" t="s">
        <v>154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90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2.75">
      <c r="A79" s="27"/>
      <c r="B79" s="27" t="s">
        <v>23</v>
      </c>
      <c r="C79" s="27" t="s">
        <v>1</v>
      </c>
      <c r="D79" s="27" t="s">
        <v>16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2.75">
      <c r="A80" s="27"/>
      <c r="B80" s="27"/>
      <c r="C80" s="27"/>
      <c r="D80" s="27" t="s">
        <v>161</v>
      </c>
      <c r="E80" s="27">
        <v>1</v>
      </c>
      <c r="F80" s="27">
        <v>2</v>
      </c>
      <c r="G80" s="27">
        <v>3</v>
      </c>
      <c r="H80" s="27">
        <v>4</v>
      </c>
      <c r="I80" s="27">
        <v>5</v>
      </c>
      <c r="J80" s="27">
        <v>6</v>
      </c>
      <c r="K80" s="27">
        <v>7</v>
      </c>
      <c r="L80" s="27">
        <v>8</v>
      </c>
      <c r="M80" s="27">
        <v>9</v>
      </c>
      <c r="N80" s="27">
        <v>10</v>
      </c>
      <c r="O80" s="27">
        <v>11</v>
      </c>
      <c r="P80" s="27">
        <v>12</v>
      </c>
      <c r="Q80" s="27">
        <v>13</v>
      </c>
      <c r="R80" s="27">
        <v>14</v>
      </c>
      <c r="S80" s="27">
        <v>15</v>
      </c>
      <c r="T80" s="27" t="s">
        <v>160</v>
      </c>
      <c r="U80" s="27"/>
    </row>
    <row r="81" spans="1:21" ht="12.75">
      <c r="A81" s="27"/>
      <c r="B81" s="27" t="s">
        <v>25</v>
      </c>
      <c r="C81" s="27" t="s">
        <v>26</v>
      </c>
      <c r="D81" s="27">
        <v>28</v>
      </c>
      <c r="E81" s="27">
        <v>26</v>
      </c>
      <c r="F81" s="27">
        <v>26</v>
      </c>
      <c r="G81" s="27">
        <v>26</v>
      </c>
      <c r="H81" s="27">
        <v>27</v>
      </c>
      <c r="I81" s="27">
        <v>27</v>
      </c>
      <c r="J81" s="27">
        <v>27</v>
      </c>
      <c r="K81" s="27">
        <v>26</v>
      </c>
      <c r="L81" s="27">
        <v>27</v>
      </c>
      <c r="M81" s="27">
        <v>27</v>
      </c>
      <c r="N81" s="27">
        <v>27</v>
      </c>
      <c r="O81" s="27">
        <v>28</v>
      </c>
      <c r="P81" s="27">
        <v>27</v>
      </c>
      <c r="Q81" s="27">
        <v>22</v>
      </c>
      <c r="R81" s="27">
        <v>23</v>
      </c>
      <c r="S81" s="27">
        <v>10</v>
      </c>
      <c r="T81" s="27">
        <v>13.4</v>
      </c>
      <c r="U81" s="27"/>
    </row>
    <row r="82" spans="1:21" ht="12.75">
      <c r="A82" s="27"/>
      <c r="B82" s="27" t="s">
        <v>25</v>
      </c>
      <c r="C82" s="27" t="s">
        <v>27</v>
      </c>
      <c r="D82" s="27">
        <v>22</v>
      </c>
      <c r="E82" s="27">
        <v>12</v>
      </c>
      <c r="F82" s="27">
        <v>19</v>
      </c>
      <c r="G82" s="27">
        <v>16</v>
      </c>
      <c r="H82" s="27">
        <v>12</v>
      </c>
      <c r="I82" s="27">
        <v>11</v>
      </c>
      <c r="J82" s="27">
        <v>18</v>
      </c>
      <c r="K82" s="27">
        <v>18</v>
      </c>
      <c r="L82" s="27">
        <v>17</v>
      </c>
      <c r="M82" s="27">
        <v>20</v>
      </c>
      <c r="N82" s="27">
        <v>18</v>
      </c>
      <c r="O82" s="27">
        <v>16</v>
      </c>
      <c r="P82" s="27">
        <v>13</v>
      </c>
      <c r="Q82" s="27">
        <v>11</v>
      </c>
      <c r="R82" s="27">
        <v>18</v>
      </c>
      <c r="S82" s="27">
        <v>8</v>
      </c>
      <c r="T82" s="27">
        <v>10.3</v>
      </c>
      <c r="U82" s="27"/>
    </row>
    <row r="83" spans="1:21" ht="12.75">
      <c r="A83" s="27"/>
      <c r="B83" s="27" t="s">
        <v>34</v>
      </c>
      <c r="C83" s="27">
        <v>4</v>
      </c>
      <c r="D83" s="27">
        <v>25</v>
      </c>
      <c r="E83" s="27">
        <v>24</v>
      </c>
      <c r="F83" s="27">
        <v>25</v>
      </c>
      <c r="G83" s="27">
        <v>25</v>
      </c>
      <c r="H83" s="27">
        <v>25</v>
      </c>
      <c r="I83" s="27">
        <v>25</v>
      </c>
      <c r="J83" s="27">
        <v>25</v>
      </c>
      <c r="K83" s="27">
        <v>24</v>
      </c>
      <c r="L83" s="27">
        <v>25</v>
      </c>
      <c r="M83" s="27">
        <v>24</v>
      </c>
      <c r="N83" s="27">
        <v>25</v>
      </c>
      <c r="O83" s="27">
        <v>25</v>
      </c>
      <c r="P83" s="27">
        <v>25</v>
      </c>
      <c r="Q83" s="27">
        <v>22</v>
      </c>
      <c r="R83" s="27">
        <v>22</v>
      </c>
      <c r="S83" s="27">
        <v>16</v>
      </c>
      <c r="T83" s="27">
        <v>14.3</v>
      </c>
      <c r="U83" s="27"/>
    </row>
    <row r="84" spans="1:21" ht="12.75">
      <c r="A84" s="27"/>
      <c r="B84" s="27" t="s">
        <v>165</v>
      </c>
      <c r="C84" s="27" t="s">
        <v>36</v>
      </c>
      <c r="D84" s="27">
        <v>23</v>
      </c>
      <c r="E84" s="27">
        <v>22</v>
      </c>
      <c r="F84" s="27">
        <v>23</v>
      </c>
      <c r="G84" s="27">
        <v>23</v>
      </c>
      <c r="H84" s="27">
        <v>22</v>
      </c>
      <c r="I84" s="27">
        <v>23</v>
      </c>
      <c r="J84" s="27">
        <v>22</v>
      </c>
      <c r="K84" s="27">
        <v>22</v>
      </c>
      <c r="L84" s="27">
        <v>23</v>
      </c>
      <c r="M84" s="27">
        <v>23</v>
      </c>
      <c r="N84" s="27">
        <v>23</v>
      </c>
      <c r="O84" s="27">
        <v>23</v>
      </c>
      <c r="P84" s="27">
        <v>23</v>
      </c>
      <c r="Q84" s="27">
        <v>23</v>
      </c>
      <c r="R84" s="27">
        <v>20</v>
      </c>
      <c r="S84" s="27">
        <v>2</v>
      </c>
      <c r="T84" s="27">
        <v>13.8</v>
      </c>
      <c r="U84" s="27"/>
    </row>
    <row r="85" spans="1:21" ht="12.75">
      <c r="A85" s="27"/>
      <c r="B85" s="27" t="s">
        <v>165</v>
      </c>
      <c r="C85" s="27" t="s">
        <v>38</v>
      </c>
      <c r="D85" s="27">
        <v>20</v>
      </c>
      <c r="E85" s="27">
        <v>20</v>
      </c>
      <c r="F85" s="27">
        <v>20</v>
      </c>
      <c r="G85" s="27">
        <v>20</v>
      </c>
      <c r="H85" s="27">
        <v>20</v>
      </c>
      <c r="I85" s="27">
        <v>20</v>
      </c>
      <c r="J85" s="27">
        <v>19</v>
      </c>
      <c r="K85" s="27">
        <v>18</v>
      </c>
      <c r="L85" s="27">
        <v>20</v>
      </c>
      <c r="M85" s="27">
        <v>18</v>
      </c>
      <c r="N85" s="27">
        <v>19</v>
      </c>
      <c r="O85" s="27">
        <v>19</v>
      </c>
      <c r="P85" s="27">
        <v>20</v>
      </c>
      <c r="Q85" s="27">
        <v>17</v>
      </c>
      <c r="R85" s="27">
        <v>20</v>
      </c>
      <c r="S85" s="27">
        <v>3</v>
      </c>
      <c r="T85" s="27">
        <v>13.7</v>
      </c>
      <c r="U85" s="27"/>
    </row>
    <row r="86" spans="1:21" ht="12.75">
      <c r="A86" s="27"/>
      <c r="B86" s="27" t="s">
        <v>165</v>
      </c>
      <c r="C86" s="27" t="s">
        <v>40</v>
      </c>
      <c r="D86" s="27">
        <v>20</v>
      </c>
      <c r="E86" s="27">
        <v>20</v>
      </c>
      <c r="F86" s="27">
        <v>19</v>
      </c>
      <c r="G86" s="27">
        <v>18</v>
      </c>
      <c r="H86" s="27">
        <v>19</v>
      </c>
      <c r="I86" s="27">
        <v>19</v>
      </c>
      <c r="J86" s="27">
        <v>17</v>
      </c>
      <c r="K86" s="27">
        <v>15</v>
      </c>
      <c r="L86" s="27">
        <v>20</v>
      </c>
      <c r="M86" s="27">
        <v>20</v>
      </c>
      <c r="N86" s="27">
        <v>20</v>
      </c>
      <c r="O86" s="27">
        <v>18</v>
      </c>
      <c r="P86" s="27">
        <v>18</v>
      </c>
      <c r="Q86" s="27">
        <v>17</v>
      </c>
      <c r="R86" s="27">
        <v>20</v>
      </c>
      <c r="S86" s="27">
        <v>0</v>
      </c>
      <c r="T86" s="27">
        <v>13</v>
      </c>
      <c r="U86" s="27"/>
    </row>
    <row r="87" spans="1:21" ht="12.75">
      <c r="A87" s="27"/>
      <c r="B87" s="27" t="s">
        <v>166</v>
      </c>
      <c r="C87" s="27">
        <v>4</v>
      </c>
      <c r="D87" s="27">
        <v>18</v>
      </c>
      <c r="E87" s="27">
        <v>16</v>
      </c>
      <c r="F87" s="27">
        <v>16</v>
      </c>
      <c r="G87" s="27">
        <v>13</v>
      </c>
      <c r="H87" s="27">
        <v>15</v>
      </c>
      <c r="I87" s="27">
        <v>13</v>
      </c>
      <c r="J87" s="27">
        <v>13</v>
      </c>
      <c r="K87" s="27">
        <v>14</v>
      </c>
      <c r="L87" s="27">
        <v>16</v>
      </c>
      <c r="M87" s="27">
        <v>14</v>
      </c>
      <c r="N87" s="27">
        <v>15</v>
      </c>
      <c r="O87" s="27">
        <v>14</v>
      </c>
      <c r="P87" s="27">
        <v>14</v>
      </c>
      <c r="Q87" s="27">
        <v>16</v>
      </c>
      <c r="R87" s="27">
        <v>15</v>
      </c>
      <c r="S87" s="27">
        <v>7</v>
      </c>
      <c r="T87" s="27">
        <v>11.7</v>
      </c>
      <c r="U87" s="27"/>
    </row>
    <row r="88" spans="1:21" ht="12.75">
      <c r="A88" s="27"/>
      <c r="B88" s="27" t="s">
        <v>168</v>
      </c>
      <c r="C88" s="27">
        <v>4</v>
      </c>
      <c r="D88" s="27">
        <v>5</v>
      </c>
      <c r="E88" s="27">
        <v>4</v>
      </c>
      <c r="F88" s="27">
        <v>5</v>
      </c>
      <c r="G88" s="27">
        <v>5</v>
      </c>
      <c r="H88" s="27">
        <v>5</v>
      </c>
      <c r="I88" s="27">
        <v>2</v>
      </c>
      <c r="J88" s="27">
        <v>5</v>
      </c>
      <c r="K88" s="27">
        <v>2</v>
      </c>
      <c r="L88" s="27">
        <v>4</v>
      </c>
      <c r="M88" s="27">
        <v>4</v>
      </c>
      <c r="N88" s="27">
        <v>5</v>
      </c>
      <c r="O88" s="27">
        <v>4</v>
      </c>
      <c r="P88" s="27">
        <v>3</v>
      </c>
      <c r="Q88" s="27">
        <v>5</v>
      </c>
      <c r="R88" s="27">
        <v>3</v>
      </c>
      <c r="S88" s="27">
        <v>4</v>
      </c>
      <c r="T88" s="27">
        <v>12</v>
      </c>
      <c r="U88" s="27"/>
    </row>
    <row r="89" spans="1:21" ht="12.75">
      <c r="A89" s="27"/>
      <c r="B89" s="27" t="s">
        <v>198</v>
      </c>
      <c r="C89" s="27">
        <v>4</v>
      </c>
      <c r="D89" s="27">
        <v>2</v>
      </c>
      <c r="E89" s="27">
        <v>2</v>
      </c>
      <c r="F89" s="27">
        <v>2</v>
      </c>
      <c r="G89" s="27">
        <v>2</v>
      </c>
      <c r="H89" s="27">
        <v>2</v>
      </c>
      <c r="I89" s="27">
        <v>1</v>
      </c>
      <c r="J89" s="27">
        <v>1</v>
      </c>
      <c r="K89" s="27">
        <v>1</v>
      </c>
      <c r="L89" s="27">
        <v>2</v>
      </c>
      <c r="M89" s="27">
        <v>2</v>
      </c>
      <c r="N89" s="27">
        <v>2</v>
      </c>
      <c r="O89" s="27">
        <v>2</v>
      </c>
      <c r="P89" s="27">
        <v>2</v>
      </c>
      <c r="Q89" s="27">
        <v>2</v>
      </c>
      <c r="R89" s="27">
        <v>2</v>
      </c>
      <c r="S89" s="27">
        <v>2</v>
      </c>
      <c r="T89" s="27">
        <v>13.5</v>
      </c>
      <c r="U89" s="27"/>
    </row>
    <row r="90" spans="1:21" ht="12.75">
      <c r="A90" s="27"/>
      <c r="B90" s="27" t="s">
        <v>199</v>
      </c>
      <c r="C90" s="27">
        <v>4</v>
      </c>
      <c r="D90" s="27">
        <v>2</v>
      </c>
      <c r="E90" s="27">
        <v>2</v>
      </c>
      <c r="F90" s="27">
        <v>2</v>
      </c>
      <c r="G90" s="27">
        <v>2</v>
      </c>
      <c r="H90" s="27">
        <v>2</v>
      </c>
      <c r="I90" s="27">
        <v>2</v>
      </c>
      <c r="J90" s="27">
        <v>2</v>
      </c>
      <c r="K90" s="27">
        <v>1</v>
      </c>
      <c r="L90" s="27">
        <v>2</v>
      </c>
      <c r="M90" s="27">
        <v>2</v>
      </c>
      <c r="N90" s="27">
        <v>2</v>
      </c>
      <c r="O90" s="27">
        <v>2</v>
      </c>
      <c r="P90" s="27">
        <v>1</v>
      </c>
      <c r="Q90" s="27">
        <v>2</v>
      </c>
      <c r="R90" s="27">
        <v>2</v>
      </c>
      <c r="S90" s="27">
        <v>2</v>
      </c>
      <c r="T90" s="27">
        <v>14</v>
      </c>
      <c r="U90" s="27"/>
    </row>
    <row r="91" spans="1:21" ht="12.75">
      <c r="A91" s="27"/>
      <c r="B91" s="27" t="s">
        <v>52</v>
      </c>
      <c r="C91" s="27">
        <v>4</v>
      </c>
      <c r="D91" s="27">
        <v>15</v>
      </c>
      <c r="E91" s="27">
        <v>12</v>
      </c>
      <c r="F91" s="27">
        <v>13</v>
      </c>
      <c r="G91" s="27">
        <v>10</v>
      </c>
      <c r="H91" s="27">
        <v>10</v>
      </c>
      <c r="I91" s="27">
        <v>12</v>
      </c>
      <c r="J91" s="27">
        <v>12</v>
      </c>
      <c r="K91" s="27">
        <v>10</v>
      </c>
      <c r="L91" s="27">
        <v>14</v>
      </c>
      <c r="M91" s="27">
        <v>12</v>
      </c>
      <c r="N91" s="27">
        <v>14</v>
      </c>
      <c r="O91" s="27">
        <v>12</v>
      </c>
      <c r="P91" s="27">
        <v>9</v>
      </c>
      <c r="Q91" s="27">
        <v>7</v>
      </c>
      <c r="R91" s="27">
        <v>9</v>
      </c>
      <c r="S91" s="27">
        <v>12</v>
      </c>
      <c r="T91" s="27">
        <v>11.2</v>
      </c>
      <c r="U91" s="27"/>
    </row>
    <row r="92" spans="1:21" ht="12.75">
      <c r="A92" s="27"/>
      <c r="B92" s="27" t="s">
        <v>56</v>
      </c>
      <c r="C92" s="27">
        <v>4</v>
      </c>
      <c r="D92" s="27">
        <v>5</v>
      </c>
      <c r="E92" s="27">
        <v>3</v>
      </c>
      <c r="F92" s="27">
        <v>5</v>
      </c>
      <c r="G92" s="27">
        <v>5</v>
      </c>
      <c r="H92" s="27">
        <v>4</v>
      </c>
      <c r="I92" s="27">
        <v>4</v>
      </c>
      <c r="J92" s="27">
        <v>4</v>
      </c>
      <c r="K92" s="27">
        <v>3</v>
      </c>
      <c r="L92" s="27">
        <v>3</v>
      </c>
      <c r="M92" s="27">
        <v>4</v>
      </c>
      <c r="N92" s="27">
        <v>4</v>
      </c>
      <c r="O92" s="27">
        <v>3</v>
      </c>
      <c r="P92" s="27">
        <v>3</v>
      </c>
      <c r="Q92" s="27">
        <v>1</v>
      </c>
      <c r="R92" s="27">
        <v>4</v>
      </c>
      <c r="S92" s="27">
        <v>0</v>
      </c>
      <c r="T92" s="27">
        <v>10</v>
      </c>
      <c r="U92" s="27"/>
    </row>
    <row r="93" spans="1:21" ht="12.75">
      <c r="A93" s="27"/>
      <c r="B93" s="27" t="s">
        <v>61</v>
      </c>
      <c r="C93" s="27">
        <v>4</v>
      </c>
      <c r="D93" s="27">
        <v>18</v>
      </c>
      <c r="E93" s="27">
        <v>17</v>
      </c>
      <c r="F93" s="27">
        <v>15</v>
      </c>
      <c r="G93" s="27">
        <v>16</v>
      </c>
      <c r="H93" s="27">
        <v>13</v>
      </c>
      <c r="I93" s="27">
        <v>14</v>
      </c>
      <c r="J93" s="27">
        <v>14</v>
      </c>
      <c r="K93" s="27">
        <v>18</v>
      </c>
      <c r="L93" s="27">
        <v>18</v>
      </c>
      <c r="M93" s="27">
        <v>17</v>
      </c>
      <c r="N93" s="27">
        <v>16</v>
      </c>
      <c r="O93" s="27">
        <v>18</v>
      </c>
      <c r="P93" s="27">
        <v>11</v>
      </c>
      <c r="Q93" s="27">
        <v>14</v>
      </c>
      <c r="R93" s="27">
        <v>17</v>
      </c>
      <c r="S93" s="27">
        <v>17</v>
      </c>
      <c r="T93" s="27">
        <v>13.1</v>
      </c>
      <c r="U93" s="27"/>
    </row>
    <row r="94" spans="1:21" ht="12.75">
      <c r="A94" s="27"/>
      <c r="B94" s="27" t="s">
        <v>164</v>
      </c>
      <c r="C94" s="27">
        <v>4</v>
      </c>
      <c r="D94" s="27">
        <v>6</v>
      </c>
      <c r="E94" s="27">
        <v>5</v>
      </c>
      <c r="F94" s="27">
        <v>6</v>
      </c>
      <c r="G94" s="27">
        <v>6</v>
      </c>
      <c r="H94" s="27">
        <v>4</v>
      </c>
      <c r="I94" s="27">
        <v>6</v>
      </c>
      <c r="J94" s="27">
        <v>6</v>
      </c>
      <c r="K94" s="27">
        <v>6</v>
      </c>
      <c r="L94" s="27">
        <v>4</v>
      </c>
      <c r="M94" s="27">
        <v>2</v>
      </c>
      <c r="N94" s="27">
        <v>6</v>
      </c>
      <c r="O94" s="27">
        <v>4</v>
      </c>
      <c r="P94" s="27">
        <v>5</v>
      </c>
      <c r="Q94" s="27">
        <v>6</v>
      </c>
      <c r="R94" s="27">
        <v>4</v>
      </c>
      <c r="S94" s="27">
        <v>0</v>
      </c>
      <c r="T94" s="27">
        <v>11.7</v>
      </c>
      <c r="U94" s="27"/>
    </row>
    <row r="95" spans="1:21" ht="12.75">
      <c r="A95" s="27"/>
      <c r="B95" s="27" t="s">
        <v>65</v>
      </c>
      <c r="C95" s="27">
        <v>4</v>
      </c>
      <c r="D95" s="27">
        <v>8</v>
      </c>
      <c r="E95" s="27">
        <v>7</v>
      </c>
      <c r="F95" s="27">
        <v>8</v>
      </c>
      <c r="G95" s="27">
        <v>8</v>
      </c>
      <c r="H95" s="27">
        <v>7</v>
      </c>
      <c r="I95" s="27">
        <v>8</v>
      </c>
      <c r="J95" s="27">
        <v>8</v>
      </c>
      <c r="K95" s="27">
        <v>8</v>
      </c>
      <c r="L95" s="27">
        <v>7</v>
      </c>
      <c r="M95" s="27">
        <v>8</v>
      </c>
      <c r="N95" s="27">
        <v>8</v>
      </c>
      <c r="O95" s="27">
        <v>6</v>
      </c>
      <c r="P95" s="27">
        <v>6</v>
      </c>
      <c r="Q95" s="27">
        <v>5</v>
      </c>
      <c r="R95" s="27">
        <v>3</v>
      </c>
      <c r="S95" s="27">
        <v>3</v>
      </c>
      <c r="T95" s="27">
        <v>12.5</v>
      </c>
      <c r="U95" s="27"/>
    </row>
    <row r="96" spans="1:21" ht="12.75">
      <c r="A96" s="27"/>
      <c r="B96" s="27" t="s">
        <v>200</v>
      </c>
      <c r="C96" s="27"/>
      <c r="D96" s="27">
        <v>5</v>
      </c>
      <c r="E96" s="27">
        <v>5</v>
      </c>
      <c r="F96" s="27">
        <v>5</v>
      </c>
      <c r="G96" s="27">
        <v>3</v>
      </c>
      <c r="H96" s="27">
        <v>4</v>
      </c>
      <c r="I96" s="27">
        <v>5</v>
      </c>
      <c r="J96" s="27">
        <v>4</v>
      </c>
      <c r="K96" s="27">
        <v>4</v>
      </c>
      <c r="L96" s="27">
        <v>3</v>
      </c>
      <c r="M96" s="27">
        <v>4</v>
      </c>
      <c r="N96" s="27">
        <v>4</v>
      </c>
      <c r="O96" s="27">
        <v>4</v>
      </c>
      <c r="P96" s="27">
        <v>3</v>
      </c>
      <c r="Q96" s="27">
        <v>3</v>
      </c>
      <c r="R96" s="27">
        <v>4</v>
      </c>
      <c r="S96" s="27">
        <v>0</v>
      </c>
      <c r="T96" s="27">
        <v>11</v>
      </c>
      <c r="U96" s="27"/>
    </row>
    <row r="97" spans="1:21" ht="12.75">
      <c r="A97" s="27"/>
      <c r="B97" s="27" t="s">
        <v>69</v>
      </c>
      <c r="C97" s="27">
        <v>4</v>
      </c>
      <c r="D97" s="27">
        <v>4</v>
      </c>
      <c r="E97" s="27">
        <v>3</v>
      </c>
      <c r="F97" s="27">
        <v>4</v>
      </c>
      <c r="G97" s="27">
        <v>3</v>
      </c>
      <c r="H97" s="27">
        <v>1</v>
      </c>
      <c r="I97" s="27">
        <v>4</v>
      </c>
      <c r="J97" s="27">
        <v>2</v>
      </c>
      <c r="K97" s="27">
        <v>4</v>
      </c>
      <c r="L97" s="27">
        <v>3</v>
      </c>
      <c r="M97" s="27">
        <v>3</v>
      </c>
      <c r="N97" s="27">
        <v>4</v>
      </c>
      <c r="O97" s="27">
        <v>4</v>
      </c>
      <c r="P97" s="27">
        <v>1</v>
      </c>
      <c r="Q97" s="27">
        <v>2</v>
      </c>
      <c r="R97" s="27">
        <v>3</v>
      </c>
      <c r="S97" s="27">
        <v>3</v>
      </c>
      <c r="T97" s="27">
        <v>11</v>
      </c>
      <c r="U97" s="27"/>
    </row>
    <row r="98" spans="1:21" ht="12.75">
      <c r="A98" s="27"/>
      <c r="B98" s="27" t="s">
        <v>71</v>
      </c>
      <c r="C98" s="27">
        <v>4</v>
      </c>
      <c r="D98" s="27">
        <v>16</v>
      </c>
      <c r="E98" s="27">
        <v>16</v>
      </c>
      <c r="F98" s="27">
        <v>16</v>
      </c>
      <c r="G98" s="27">
        <v>15</v>
      </c>
      <c r="H98" s="27">
        <v>15</v>
      </c>
      <c r="I98" s="27">
        <v>15</v>
      </c>
      <c r="J98" s="27">
        <v>15</v>
      </c>
      <c r="K98" s="27">
        <v>14</v>
      </c>
      <c r="L98" s="27">
        <v>14</v>
      </c>
      <c r="M98" s="27">
        <v>12</v>
      </c>
      <c r="N98" s="27">
        <v>13</v>
      </c>
      <c r="O98" s="27">
        <v>15</v>
      </c>
      <c r="P98" s="27">
        <v>15</v>
      </c>
      <c r="Q98" s="27">
        <v>13</v>
      </c>
      <c r="R98" s="27">
        <v>4</v>
      </c>
      <c r="S98" s="27">
        <v>2</v>
      </c>
      <c r="T98" s="27">
        <v>12.1</v>
      </c>
      <c r="U98" s="27"/>
    </row>
    <row r="99" spans="1:21" ht="12.75">
      <c r="A99" s="27"/>
      <c r="B99" s="27" t="s">
        <v>73</v>
      </c>
      <c r="C99" s="27">
        <v>4</v>
      </c>
      <c r="D99" s="27">
        <v>2</v>
      </c>
      <c r="E99" s="27">
        <v>2</v>
      </c>
      <c r="F99" s="27">
        <v>2</v>
      </c>
      <c r="G99" s="27">
        <v>2</v>
      </c>
      <c r="H99" s="27">
        <v>1</v>
      </c>
      <c r="I99" s="27">
        <v>2</v>
      </c>
      <c r="J99" s="27">
        <v>2</v>
      </c>
      <c r="K99" s="27">
        <v>2</v>
      </c>
      <c r="L99" s="27">
        <v>2</v>
      </c>
      <c r="M99" s="27">
        <v>1</v>
      </c>
      <c r="N99" s="27">
        <v>2</v>
      </c>
      <c r="O99" s="27">
        <v>2</v>
      </c>
      <c r="P99" s="27">
        <v>2</v>
      </c>
      <c r="Q99" s="27">
        <v>1</v>
      </c>
      <c r="R99" s="27">
        <v>2</v>
      </c>
      <c r="S99" s="27">
        <v>1</v>
      </c>
      <c r="T99" s="27">
        <v>13</v>
      </c>
      <c r="U99" s="27"/>
    </row>
    <row r="100" spans="1:21" ht="12.75">
      <c r="A100" s="27"/>
      <c r="B100" s="27" t="s">
        <v>76</v>
      </c>
      <c r="C100" s="27">
        <v>4</v>
      </c>
      <c r="D100" s="27">
        <v>23</v>
      </c>
      <c r="E100" s="27">
        <v>15</v>
      </c>
      <c r="F100" s="27">
        <v>17</v>
      </c>
      <c r="G100" s="27">
        <v>18</v>
      </c>
      <c r="H100" s="27">
        <v>18</v>
      </c>
      <c r="I100" s="27">
        <v>15</v>
      </c>
      <c r="J100" s="27">
        <v>14</v>
      </c>
      <c r="K100" s="27">
        <v>18</v>
      </c>
      <c r="L100" s="27">
        <v>20</v>
      </c>
      <c r="M100" s="27">
        <v>17</v>
      </c>
      <c r="N100" s="27">
        <v>20</v>
      </c>
      <c r="O100" s="27">
        <v>16</v>
      </c>
      <c r="P100" s="27">
        <v>18</v>
      </c>
      <c r="Q100" s="27">
        <v>16</v>
      </c>
      <c r="R100" s="27">
        <v>19</v>
      </c>
      <c r="S100" s="27">
        <v>4</v>
      </c>
      <c r="T100" s="27">
        <v>10.7</v>
      </c>
      <c r="U100" s="27"/>
    </row>
    <row r="101" spans="1:21" ht="12.75">
      <c r="A101" s="27"/>
      <c r="B101" s="27" t="s">
        <v>201</v>
      </c>
      <c r="C101" s="27" t="s">
        <v>36</v>
      </c>
      <c r="D101" s="27">
        <v>19</v>
      </c>
      <c r="E101" s="27">
        <v>15</v>
      </c>
      <c r="F101" s="27">
        <v>16</v>
      </c>
      <c r="G101" s="27">
        <v>15</v>
      </c>
      <c r="H101" s="27">
        <v>14</v>
      </c>
      <c r="I101" s="27">
        <v>14</v>
      </c>
      <c r="J101" s="27">
        <v>15</v>
      </c>
      <c r="K101" s="27">
        <v>13</v>
      </c>
      <c r="L101" s="27">
        <v>17</v>
      </c>
      <c r="M101" s="27">
        <v>17</v>
      </c>
      <c r="N101" s="27">
        <v>13</v>
      </c>
      <c r="O101" s="27">
        <v>17</v>
      </c>
      <c r="P101" s="27">
        <v>11</v>
      </c>
      <c r="Q101" s="27">
        <v>11</v>
      </c>
      <c r="R101" s="27">
        <v>14</v>
      </c>
      <c r="S101" s="27">
        <v>12</v>
      </c>
      <c r="T101" s="27">
        <v>11.3</v>
      </c>
      <c r="U101" s="27"/>
    </row>
    <row r="102" spans="1:21" ht="12.75">
      <c r="A102" s="27"/>
      <c r="B102" s="27" t="s">
        <v>201</v>
      </c>
      <c r="C102" s="27" t="s">
        <v>38</v>
      </c>
      <c r="D102" s="27">
        <v>16</v>
      </c>
      <c r="E102" s="27">
        <v>10</v>
      </c>
      <c r="F102" s="27">
        <v>13</v>
      </c>
      <c r="G102" s="27">
        <v>15</v>
      </c>
      <c r="H102" s="27">
        <v>14</v>
      </c>
      <c r="I102" s="27">
        <v>9</v>
      </c>
      <c r="J102" s="27">
        <v>14</v>
      </c>
      <c r="K102" s="27">
        <v>12</v>
      </c>
      <c r="L102" s="27">
        <v>14</v>
      </c>
      <c r="M102" s="27">
        <v>12</v>
      </c>
      <c r="N102" s="27">
        <v>14</v>
      </c>
      <c r="O102" s="27">
        <v>14</v>
      </c>
      <c r="P102" s="27">
        <v>10</v>
      </c>
      <c r="Q102" s="27">
        <v>13</v>
      </c>
      <c r="R102" s="27">
        <v>15</v>
      </c>
      <c r="S102" s="27">
        <v>8</v>
      </c>
      <c r="T102" s="27">
        <v>11.7</v>
      </c>
      <c r="U102" s="27"/>
    </row>
    <row r="103" spans="1:21" ht="12.75">
      <c r="A103" s="27"/>
      <c r="B103" s="27" t="s">
        <v>201</v>
      </c>
      <c r="C103" s="27" t="s">
        <v>40</v>
      </c>
      <c r="D103" s="27">
        <v>24</v>
      </c>
      <c r="E103" s="27">
        <v>22</v>
      </c>
      <c r="F103" s="27">
        <v>24</v>
      </c>
      <c r="G103" s="27">
        <v>23</v>
      </c>
      <c r="H103" s="27">
        <v>23</v>
      </c>
      <c r="I103" s="27">
        <v>24</v>
      </c>
      <c r="J103" s="27">
        <v>24</v>
      </c>
      <c r="K103" s="27">
        <v>24</v>
      </c>
      <c r="L103" s="27">
        <v>24</v>
      </c>
      <c r="M103" s="27">
        <v>23</v>
      </c>
      <c r="N103" s="27">
        <v>24</v>
      </c>
      <c r="O103" s="27">
        <v>24</v>
      </c>
      <c r="P103" s="27">
        <v>24</v>
      </c>
      <c r="Q103" s="27">
        <v>21</v>
      </c>
      <c r="R103" s="27">
        <v>22</v>
      </c>
      <c r="S103" s="27">
        <v>10</v>
      </c>
      <c r="T103" s="27">
        <v>14</v>
      </c>
      <c r="U103" s="27"/>
    </row>
    <row r="104" spans="1:21" ht="25.5">
      <c r="A104" s="27"/>
      <c r="B104" s="48" t="s">
        <v>169</v>
      </c>
      <c r="C104" s="27" t="s">
        <v>84</v>
      </c>
      <c r="D104" s="27">
        <v>25</v>
      </c>
      <c r="E104" s="27">
        <v>18</v>
      </c>
      <c r="F104" s="27">
        <v>19</v>
      </c>
      <c r="G104" s="27">
        <v>21</v>
      </c>
      <c r="H104" s="27">
        <v>18</v>
      </c>
      <c r="I104" s="27">
        <v>18</v>
      </c>
      <c r="J104" s="27">
        <v>20</v>
      </c>
      <c r="K104" s="27">
        <v>20</v>
      </c>
      <c r="L104" s="27">
        <v>20</v>
      </c>
      <c r="M104" s="27">
        <v>19</v>
      </c>
      <c r="N104" s="27">
        <v>21</v>
      </c>
      <c r="O104" s="27">
        <v>22</v>
      </c>
      <c r="P104" s="27">
        <v>21</v>
      </c>
      <c r="Q104" s="27">
        <v>19</v>
      </c>
      <c r="R104" s="27">
        <v>18</v>
      </c>
      <c r="S104" s="27">
        <v>15</v>
      </c>
      <c r="T104" s="27">
        <v>11.6</v>
      </c>
      <c r="U104" s="27"/>
    </row>
    <row r="105" spans="1:21" ht="12.75">
      <c r="A105" s="27"/>
      <c r="B105" s="27" t="s">
        <v>202</v>
      </c>
      <c r="C105" s="27" t="s">
        <v>86</v>
      </c>
      <c r="D105" s="27">
        <v>24</v>
      </c>
      <c r="E105" s="27">
        <v>17</v>
      </c>
      <c r="F105" s="27">
        <v>20</v>
      </c>
      <c r="G105" s="27">
        <v>21</v>
      </c>
      <c r="H105" s="27">
        <v>16</v>
      </c>
      <c r="I105" s="27">
        <v>21</v>
      </c>
      <c r="J105" s="27">
        <v>20</v>
      </c>
      <c r="K105" s="27">
        <v>17</v>
      </c>
      <c r="L105" s="27">
        <v>22</v>
      </c>
      <c r="M105" s="27">
        <v>18</v>
      </c>
      <c r="N105" s="27">
        <v>21</v>
      </c>
      <c r="O105" s="27">
        <v>21</v>
      </c>
      <c r="P105" s="27">
        <v>20</v>
      </c>
      <c r="Q105" s="27">
        <v>16</v>
      </c>
      <c r="R105" s="27">
        <v>18</v>
      </c>
      <c r="S105" s="27">
        <v>8</v>
      </c>
      <c r="T105" s="27">
        <v>11.5</v>
      </c>
      <c r="U105" s="27"/>
    </row>
    <row r="106" spans="1:21" ht="12.75">
      <c r="A106" s="27"/>
      <c r="B106" s="27" t="s">
        <v>202</v>
      </c>
      <c r="C106" s="27" t="s">
        <v>89</v>
      </c>
      <c r="D106" s="27">
        <v>22</v>
      </c>
      <c r="E106" s="27">
        <v>16</v>
      </c>
      <c r="F106" s="27">
        <v>19</v>
      </c>
      <c r="G106" s="27">
        <v>20</v>
      </c>
      <c r="H106" s="27">
        <v>11</v>
      </c>
      <c r="I106" s="27">
        <v>18</v>
      </c>
      <c r="J106" s="27">
        <v>19</v>
      </c>
      <c r="K106" s="27">
        <v>14</v>
      </c>
      <c r="L106" s="27">
        <v>21</v>
      </c>
      <c r="M106" s="27">
        <v>15</v>
      </c>
      <c r="N106" s="27">
        <v>19</v>
      </c>
      <c r="O106" s="27">
        <v>20</v>
      </c>
      <c r="P106" s="27">
        <v>17</v>
      </c>
      <c r="Q106" s="27">
        <v>14</v>
      </c>
      <c r="R106" s="27">
        <v>15</v>
      </c>
      <c r="S106" s="27">
        <v>6</v>
      </c>
      <c r="T106" s="27">
        <v>11.1</v>
      </c>
      <c r="U106" s="27"/>
    </row>
    <row r="107" spans="1:21" ht="12.75">
      <c r="A107" s="27"/>
      <c r="B107" s="27" t="s">
        <v>202</v>
      </c>
      <c r="C107" s="27" t="s">
        <v>91</v>
      </c>
      <c r="D107" s="27">
        <v>17</v>
      </c>
      <c r="E107" s="27">
        <v>16</v>
      </c>
      <c r="F107" s="27">
        <v>11</v>
      </c>
      <c r="G107" s="27">
        <v>14</v>
      </c>
      <c r="H107" s="27">
        <v>11</v>
      </c>
      <c r="I107" s="27">
        <v>14</v>
      </c>
      <c r="J107" s="27">
        <v>15</v>
      </c>
      <c r="K107" s="27">
        <v>14</v>
      </c>
      <c r="L107" s="27">
        <v>14</v>
      </c>
      <c r="M107" s="27">
        <v>14</v>
      </c>
      <c r="N107" s="27">
        <v>14</v>
      </c>
      <c r="O107" s="27">
        <v>14</v>
      </c>
      <c r="P107" s="27">
        <v>14</v>
      </c>
      <c r="Q107" s="27">
        <v>12</v>
      </c>
      <c r="R107" s="27">
        <v>17</v>
      </c>
      <c r="S107" s="27">
        <v>11</v>
      </c>
      <c r="T107" s="27">
        <v>12.1</v>
      </c>
      <c r="U107" s="27"/>
    </row>
    <row r="108" spans="1:21" ht="12.75">
      <c r="A108" s="27"/>
      <c r="B108" s="27" t="s">
        <v>203</v>
      </c>
      <c r="C108" s="27" t="s">
        <v>26</v>
      </c>
      <c r="D108" s="27">
        <v>21</v>
      </c>
      <c r="E108" s="27">
        <v>17</v>
      </c>
      <c r="F108" s="27">
        <v>20</v>
      </c>
      <c r="G108" s="27">
        <v>20</v>
      </c>
      <c r="H108" s="27">
        <v>19</v>
      </c>
      <c r="I108" s="27">
        <v>19</v>
      </c>
      <c r="J108" s="27">
        <v>16</v>
      </c>
      <c r="K108" s="27">
        <v>18</v>
      </c>
      <c r="L108" s="27">
        <v>15</v>
      </c>
      <c r="M108" s="27">
        <v>15</v>
      </c>
      <c r="N108" s="27">
        <v>17</v>
      </c>
      <c r="O108" s="27">
        <v>14</v>
      </c>
      <c r="P108" s="27">
        <v>19</v>
      </c>
      <c r="Q108" s="27">
        <v>15</v>
      </c>
      <c r="R108" s="27">
        <v>15</v>
      </c>
      <c r="S108" s="27">
        <v>10</v>
      </c>
      <c r="T108" s="27">
        <v>11.9</v>
      </c>
      <c r="U108" s="27"/>
    </row>
    <row r="109" spans="1:21" ht="12.75">
      <c r="A109" s="27"/>
      <c r="B109" s="27" t="s">
        <v>203</v>
      </c>
      <c r="C109" s="27" t="s">
        <v>27</v>
      </c>
      <c r="D109" s="27">
        <v>24</v>
      </c>
      <c r="E109" s="27">
        <v>22</v>
      </c>
      <c r="F109" s="27">
        <v>21</v>
      </c>
      <c r="G109" s="27">
        <v>20</v>
      </c>
      <c r="H109" s="27">
        <v>19</v>
      </c>
      <c r="I109" s="27">
        <v>22</v>
      </c>
      <c r="J109" s="27">
        <v>17</v>
      </c>
      <c r="K109" s="27">
        <v>18</v>
      </c>
      <c r="L109" s="27">
        <v>22</v>
      </c>
      <c r="M109" s="27">
        <v>18</v>
      </c>
      <c r="N109" s="27">
        <v>19</v>
      </c>
      <c r="O109" s="27">
        <v>22</v>
      </c>
      <c r="P109" s="27">
        <v>20</v>
      </c>
      <c r="Q109" s="27">
        <v>17</v>
      </c>
      <c r="R109" s="27">
        <v>23</v>
      </c>
      <c r="S109" s="27">
        <v>12</v>
      </c>
      <c r="T109" s="27">
        <v>12.2</v>
      </c>
      <c r="U109" s="27"/>
    </row>
    <row r="110" spans="1:21" ht="12.75">
      <c r="A110" s="27"/>
      <c r="B110" s="27" t="s">
        <v>96</v>
      </c>
      <c r="C110" s="27">
        <v>4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27">
        <v>1</v>
      </c>
      <c r="K110" s="27">
        <v>0</v>
      </c>
      <c r="L110" s="27">
        <v>1</v>
      </c>
      <c r="M110" s="27">
        <v>1</v>
      </c>
      <c r="N110" s="27">
        <v>1</v>
      </c>
      <c r="O110" s="27">
        <v>1</v>
      </c>
      <c r="P110" s="27">
        <v>0</v>
      </c>
      <c r="Q110" s="27">
        <v>1</v>
      </c>
      <c r="R110" s="27">
        <v>1</v>
      </c>
      <c r="S110" s="27">
        <v>0</v>
      </c>
      <c r="T110" s="27">
        <v>11</v>
      </c>
      <c r="U110" s="27"/>
    </row>
    <row r="111" spans="1:21" ht="12.75">
      <c r="A111" s="27"/>
      <c r="B111" s="27" t="s">
        <v>204</v>
      </c>
      <c r="C111" s="27">
        <v>4</v>
      </c>
      <c r="D111" s="27">
        <v>2</v>
      </c>
      <c r="E111" s="27">
        <v>0</v>
      </c>
      <c r="F111" s="27">
        <v>1</v>
      </c>
      <c r="G111" s="27">
        <v>2</v>
      </c>
      <c r="H111" s="27">
        <v>2</v>
      </c>
      <c r="I111" s="27">
        <v>2</v>
      </c>
      <c r="J111" s="27">
        <v>2</v>
      </c>
      <c r="K111" s="27">
        <v>1</v>
      </c>
      <c r="L111" s="27">
        <v>2</v>
      </c>
      <c r="M111" s="27">
        <v>0</v>
      </c>
      <c r="N111" s="27">
        <v>1</v>
      </c>
      <c r="O111" s="27">
        <v>2</v>
      </c>
      <c r="P111" s="27">
        <v>2</v>
      </c>
      <c r="Q111" s="27">
        <v>2</v>
      </c>
      <c r="R111" s="27">
        <v>2</v>
      </c>
      <c r="S111" s="27">
        <v>0</v>
      </c>
      <c r="T111" s="27">
        <v>10.5</v>
      </c>
      <c r="U111" s="27"/>
    </row>
    <row r="112" spans="1:21" ht="12.75">
      <c r="A112" s="27"/>
      <c r="B112" s="27" t="s">
        <v>100</v>
      </c>
      <c r="C112" s="27">
        <v>4</v>
      </c>
      <c r="D112" s="27">
        <v>19</v>
      </c>
      <c r="E112" s="27">
        <v>10</v>
      </c>
      <c r="F112" s="27">
        <v>9</v>
      </c>
      <c r="G112" s="27">
        <v>18</v>
      </c>
      <c r="H112" s="27">
        <v>17</v>
      </c>
      <c r="I112" s="27">
        <v>12</v>
      </c>
      <c r="J112" s="27">
        <v>14</v>
      </c>
      <c r="K112" s="27">
        <v>14</v>
      </c>
      <c r="L112" s="27">
        <v>17</v>
      </c>
      <c r="M112" s="27">
        <v>15</v>
      </c>
      <c r="N112" s="27">
        <v>13</v>
      </c>
      <c r="O112" s="27">
        <v>16</v>
      </c>
      <c r="P112" s="27">
        <v>14</v>
      </c>
      <c r="Q112" s="27">
        <v>11</v>
      </c>
      <c r="R112" s="27">
        <v>15</v>
      </c>
      <c r="S112" s="27">
        <v>11</v>
      </c>
      <c r="T112" s="27">
        <v>10.8</v>
      </c>
      <c r="U112" s="27"/>
    </row>
    <row r="113" spans="1:21" ht="12.75">
      <c r="A113" s="27"/>
      <c r="B113" s="27" t="s">
        <v>102</v>
      </c>
      <c r="C113" s="27" t="s">
        <v>26</v>
      </c>
      <c r="D113" s="27">
        <v>14</v>
      </c>
      <c r="E113" s="27">
        <v>8</v>
      </c>
      <c r="F113" s="27">
        <v>10</v>
      </c>
      <c r="G113" s="27">
        <v>13</v>
      </c>
      <c r="H113" s="27">
        <v>8</v>
      </c>
      <c r="I113" s="27">
        <v>8</v>
      </c>
      <c r="J113" s="27">
        <v>8</v>
      </c>
      <c r="K113" s="27">
        <v>11</v>
      </c>
      <c r="L113" s="27">
        <v>9</v>
      </c>
      <c r="M113" s="27">
        <v>10</v>
      </c>
      <c r="N113" s="27">
        <v>9</v>
      </c>
      <c r="O113" s="27">
        <v>10</v>
      </c>
      <c r="P113" s="27">
        <v>8</v>
      </c>
      <c r="Q113" s="27">
        <v>11</v>
      </c>
      <c r="R113" s="27">
        <v>12</v>
      </c>
      <c r="S113" s="27">
        <v>3</v>
      </c>
      <c r="T113" s="27">
        <v>9.9</v>
      </c>
      <c r="U113" s="27"/>
    </row>
    <row r="114" spans="1:21" ht="12.75">
      <c r="A114" s="27"/>
      <c r="B114" s="27" t="s">
        <v>102</v>
      </c>
      <c r="C114" s="27" t="s">
        <v>27</v>
      </c>
      <c r="D114" s="27">
        <v>15</v>
      </c>
      <c r="E114" s="27">
        <v>15</v>
      </c>
      <c r="F114" s="27">
        <v>15</v>
      </c>
      <c r="G114" s="27">
        <v>14</v>
      </c>
      <c r="H114" s="27">
        <v>14</v>
      </c>
      <c r="I114" s="27">
        <v>15</v>
      </c>
      <c r="J114" s="27">
        <v>14</v>
      </c>
      <c r="K114" s="27">
        <v>15</v>
      </c>
      <c r="L114" s="27">
        <v>15</v>
      </c>
      <c r="M114" s="27">
        <v>14</v>
      </c>
      <c r="N114" s="27">
        <v>14</v>
      </c>
      <c r="O114" s="27">
        <v>14</v>
      </c>
      <c r="P114" s="27">
        <v>14</v>
      </c>
      <c r="Q114" s="27">
        <v>14</v>
      </c>
      <c r="R114" s="27">
        <v>13</v>
      </c>
      <c r="S114" s="27">
        <v>8</v>
      </c>
      <c r="T114" s="27">
        <v>13.9</v>
      </c>
      <c r="U114" s="27"/>
    </row>
    <row r="115" spans="1:21" ht="12.75">
      <c r="A115" s="27"/>
      <c r="B115" s="27" t="s">
        <v>107</v>
      </c>
      <c r="C115" s="27" t="s">
        <v>26</v>
      </c>
      <c r="D115" s="27">
        <v>17</v>
      </c>
      <c r="E115" s="27">
        <v>17</v>
      </c>
      <c r="F115" s="27">
        <v>17</v>
      </c>
      <c r="G115" s="27">
        <v>15</v>
      </c>
      <c r="H115" s="27">
        <v>14</v>
      </c>
      <c r="I115" s="27">
        <v>17</v>
      </c>
      <c r="J115" s="27">
        <v>17</v>
      </c>
      <c r="K115" s="27">
        <v>16</v>
      </c>
      <c r="L115" s="27">
        <v>17</v>
      </c>
      <c r="M115" s="27">
        <v>16</v>
      </c>
      <c r="N115" s="27">
        <v>17</v>
      </c>
      <c r="O115" s="27">
        <v>17</v>
      </c>
      <c r="P115" s="27">
        <v>16</v>
      </c>
      <c r="Q115" s="27">
        <v>11</v>
      </c>
      <c r="R115" s="27">
        <v>16</v>
      </c>
      <c r="S115" s="27">
        <v>16</v>
      </c>
      <c r="T115" s="27">
        <v>14.1</v>
      </c>
      <c r="U115" s="27"/>
    </row>
    <row r="116" spans="1:21" ht="12.75">
      <c r="A116" s="27"/>
      <c r="B116" s="27" t="s">
        <v>107</v>
      </c>
      <c r="C116" s="27" t="s">
        <v>27</v>
      </c>
      <c r="D116" s="27">
        <v>15</v>
      </c>
      <c r="E116" s="27">
        <v>11</v>
      </c>
      <c r="F116" s="27">
        <v>14</v>
      </c>
      <c r="G116" s="27">
        <v>15</v>
      </c>
      <c r="H116" s="27">
        <v>12</v>
      </c>
      <c r="I116" s="27">
        <v>11</v>
      </c>
      <c r="J116" s="27">
        <v>10</v>
      </c>
      <c r="K116" s="27">
        <v>12</v>
      </c>
      <c r="L116" s="27">
        <v>14</v>
      </c>
      <c r="M116" s="27">
        <v>13</v>
      </c>
      <c r="N116" s="27">
        <v>11</v>
      </c>
      <c r="O116" s="27">
        <v>10</v>
      </c>
      <c r="P116" s="27">
        <v>8</v>
      </c>
      <c r="Q116" s="27">
        <v>3</v>
      </c>
      <c r="R116" s="27">
        <v>12</v>
      </c>
      <c r="S116" s="27">
        <v>3</v>
      </c>
      <c r="T116" s="27">
        <v>10.6</v>
      </c>
      <c r="U116" s="27"/>
    </row>
    <row r="117" spans="1:21" ht="12.75">
      <c r="A117" s="27"/>
      <c r="B117" s="27" t="s">
        <v>205</v>
      </c>
      <c r="C117" s="27">
        <v>4</v>
      </c>
      <c r="D117" s="27">
        <v>15</v>
      </c>
      <c r="E117" s="27">
        <v>9</v>
      </c>
      <c r="F117" s="27">
        <v>13</v>
      </c>
      <c r="G117" s="27">
        <v>14</v>
      </c>
      <c r="H117" s="27">
        <v>14</v>
      </c>
      <c r="I117" s="27">
        <v>6</v>
      </c>
      <c r="J117" s="27">
        <v>12</v>
      </c>
      <c r="K117" s="27">
        <v>14</v>
      </c>
      <c r="L117" s="27">
        <v>15</v>
      </c>
      <c r="M117" s="27">
        <v>13</v>
      </c>
      <c r="N117" s="27">
        <v>13</v>
      </c>
      <c r="O117" s="27">
        <v>14</v>
      </c>
      <c r="P117" s="27">
        <v>11</v>
      </c>
      <c r="Q117" s="27">
        <v>11</v>
      </c>
      <c r="R117" s="27">
        <v>13</v>
      </c>
      <c r="S117" s="27">
        <v>5</v>
      </c>
      <c r="T117" s="27">
        <v>11.8</v>
      </c>
      <c r="U117" s="27"/>
    </row>
    <row r="118" spans="1:21" ht="12.75">
      <c r="A118" s="27"/>
      <c r="B118" s="27" t="s">
        <v>206</v>
      </c>
      <c r="C118" s="27" t="s">
        <v>36</v>
      </c>
      <c r="D118" s="27">
        <v>23</v>
      </c>
      <c r="E118" s="27">
        <v>9</v>
      </c>
      <c r="F118" s="27">
        <v>19</v>
      </c>
      <c r="G118" s="27">
        <v>17</v>
      </c>
      <c r="H118" s="27">
        <v>17</v>
      </c>
      <c r="I118" s="27">
        <v>13</v>
      </c>
      <c r="J118" s="27">
        <v>17</v>
      </c>
      <c r="K118" s="27">
        <v>21</v>
      </c>
      <c r="L118" s="27">
        <v>18</v>
      </c>
      <c r="M118" s="27">
        <v>18</v>
      </c>
      <c r="N118" s="27">
        <v>18</v>
      </c>
      <c r="O118" s="27">
        <v>18</v>
      </c>
      <c r="P118" s="27">
        <v>12</v>
      </c>
      <c r="Q118" s="27">
        <v>16</v>
      </c>
      <c r="R118" s="27">
        <v>19</v>
      </c>
      <c r="S118" s="27">
        <v>18</v>
      </c>
      <c r="T118" s="27">
        <v>10.9</v>
      </c>
      <c r="U118" s="27"/>
    </row>
    <row r="119" spans="1:21" ht="12.75">
      <c r="A119" s="27"/>
      <c r="B119" s="27" t="s">
        <v>206</v>
      </c>
      <c r="C119" s="27" t="s">
        <v>38</v>
      </c>
      <c r="D119" s="27">
        <v>22</v>
      </c>
      <c r="E119" s="27">
        <v>16</v>
      </c>
      <c r="F119" s="27">
        <v>21</v>
      </c>
      <c r="G119" s="27">
        <v>20</v>
      </c>
      <c r="H119" s="27">
        <v>17</v>
      </c>
      <c r="I119" s="27">
        <v>17</v>
      </c>
      <c r="J119" s="27">
        <v>20</v>
      </c>
      <c r="K119" s="27">
        <v>17</v>
      </c>
      <c r="L119" s="27">
        <v>19</v>
      </c>
      <c r="M119" s="27">
        <v>21</v>
      </c>
      <c r="N119" s="27">
        <v>21</v>
      </c>
      <c r="O119" s="27">
        <v>17</v>
      </c>
      <c r="P119" s="27">
        <v>18</v>
      </c>
      <c r="Q119" s="27">
        <v>21</v>
      </c>
      <c r="R119" s="27">
        <v>20</v>
      </c>
      <c r="S119" s="27">
        <v>18</v>
      </c>
      <c r="T119" s="27">
        <v>12.9</v>
      </c>
      <c r="U119" s="27"/>
    </row>
    <row r="120" spans="1:21" ht="12.75">
      <c r="A120" s="27"/>
      <c r="B120" s="27" t="s">
        <v>206</v>
      </c>
      <c r="C120" s="27" t="s">
        <v>40</v>
      </c>
      <c r="D120" s="27">
        <v>19</v>
      </c>
      <c r="E120" s="27">
        <v>11</v>
      </c>
      <c r="F120" s="27">
        <v>17</v>
      </c>
      <c r="G120" s="27">
        <v>18</v>
      </c>
      <c r="H120" s="27">
        <v>15</v>
      </c>
      <c r="I120" s="27">
        <v>15</v>
      </c>
      <c r="J120" s="27">
        <v>18</v>
      </c>
      <c r="K120" s="27">
        <v>18</v>
      </c>
      <c r="L120" s="27">
        <v>19</v>
      </c>
      <c r="M120" s="27">
        <v>16</v>
      </c>
      <c r="N120" s="27">
        <v>18</v>
      </c>
      <c r="O120" s="27">
        <v>18</v>
      </c>
      <c r="P120" s="27">
        <v>15</v>
      </c>
      <c r="Q120" s="27">
        <v>17</v>
      </c>
      <c r="R120" s="27">
        <v>17</v>
      </c>
      <c r="S120" s="27">
        <v>16</v>
      </c>
      <c r="T120" s="27">
        <v>13.1</v>
      </c>
      <c r="U120" s="27"/>
    </row>
    <row r="121" spans="1:21" ht="12.75">
      <c r="A121" s="27"/>
      <c r="B121" s="27" t="s">
        <v>207</v>
      </c>
      <c r="C121" s="27" t="s">
        <v>26</v>
      </c>
      <c r="D121" s="27">
        <v>13</v>
      </c>
      <c r="E121" s="27">
        <v>7</v>
      </c>
      <c r="F121" s="27">
        <v>8</v>
      </c>
      <c r="G121" s="27">
        <v>10</v>
      </c>
      <c r="H121" s="27">
        <v>7</v>
      </c>
      <c r="I121" s="27">
        <v>7</v>
      </c>
      <c r="J121" s="27">
        <v>7</v>
      </c>
      <c r="K121" s="27">
        <v>9</v>
      </c>
      <c r="L121" s="27">
        <v>7</v>
      </c>
      <c r="M121" s="27">
        <v>7</v>
      </c>
      <c r="N121" s="27">
        <v>8</v>
      </c>
      <c r="O121" s="27">
        <v>7</v>
      </c>
      <c r="P121" s="27">
        <v>6</v>
      </c>
      <c r="Q121" s="27">
        <v>6</v>
      </c>
      <c r="R121" s="27">
        <v>6</v>
      </c>
      <c r="S121" s="27">
        <v>0</v>
      </c>
      <c r="T121" s="27">
        <v>7.8</v>
      </c>
      <c r="U121" s="27"/>
    </row>
    <row r="122" spans="1:21" ht="12.75">
      <c r="A122" s="27"/>
      <c r="B122" s="27" t="s">
        <v>207</v>
      </c>
      <c r="C122" s="27" t="s">
        <v>27</v>
      </c>
      <c r="D122" s="27">
        <v>15</v>
      </c>
      <c r="E122" s="27">
        <v>12</v>
      </c>
      <c r="F122" s="27">
        <v>13</v>
      </c>
      <c r="G122" s="27">
        <v>14</v>
      </c>
      <c r="H122" s="27">
        <v>11</v>
      </c>
      <c r="I122" s="27">
        <v>11</v>
      </c>
      <c r="J122" s="27">
        <v>15</v>
      </c>
      <c r="K122" s="27">
        <v>12</v>
      </c>
      <c r="L122" s="27">
        <v>13</v>
      </c>
      <c r="M122" s="27">
        <v>13</v>
      </c>
      <c r="N122" s="27">
        <v>14</v>
      </c>
      <c r="O122" s="27">
        <v>12</v>
      </c>
      <c r="P122" s="27">
        <v>10</v>
      </c>
      <c r="Q122" s="27">
        <v>10</v>
      </c>
      <c r="R122" s="27">
        <v>12</v>
      </c>
      <c r="S122" s="27">
        <v>11</v>
      </c>
      <c r="T122" s="27">
        <v>12.2</v>
      </c>
      <c r="U122" s="27"/>
    </row>
    <row r="123" spans="1:21" ht="12.75">
      <c r="A123" s="27"/>
      <c r="B123" s="27" t="s">
        <v>121</v>
      </c>
      <c r="C123" s="27" t="s">
        <v>26</v>
      </c>
      <c r="D123" s="27">
        <v>23</v>
      </c>
      <c r="E123" s="27">
        <v>14</v>
      </c>
      <c r="F123" s="27">
        <v>15</v>
      </c>
      <c r="G123" s="27">
        <v>18</v>
      </c>
      <c r="H123" s="27">
        <v>15</v>
      </c>
      <c r="I123" s="27">
        <v>10</v>
      </c>
      <c r="J123" s="27">
        <v>14</v>
      </c>
      <c r="K123" s="27">
        <v>14</v>
      </c>
      <c r="L123" s="27">
        <v>18</v>
      </c>
      <c r="M123" s="27">
        <v>20</v>
      </c>
      <c r="N123" s="27">
        <v>18</v>
      </c>
      <c r="O123" s="27">
        <v>14</v>
      </c>
      <c r="P123" s="27">
        <v>13</v>
      </c>
      <c r="Q123" s="27">
        <v>10</v>
      </c>
      <c r="R123" s="27">
        <v>12</v>
      </c>
      <c r="S123" s="27">
        <v>4</v>
      </c>
      <c r="T123" s="27">
        <v>9.1</v>
      </c>
      <c r="U123" s="27"/>
    </row>
    <row r="124" spans="1:21" ht="12.75">
      <c r="A124" s="27"/>
      <c r="B124" s="27" t="s">
        <v>121</v>
      </c>
      <c r="C124" s="27" t="s">
        <v>27</v>
      </c>
      <c r="D124" s="27">
        <v>19</v>
      </c>
      <c r="E124" s="27">
        <v>14</v>
      </c>
      <c r="F124" s="27">
        <v>17</v>
      </c>
      <c r="G124" s="27">
        <v>15</v>
      </c>
      <c r="H124" s="27">
        <v>13</v>
      </c>
      <c r="I124" s="27">
        <v>11</v>
      </c>
      <c r="J124" s="27">
        <v>16</v>
      </c>
      <c r="K124" s="27">
        <v>15</v>
      </c>
      <c r="L124" s="27">
        <v>14</v>
      </c>
      <c r="M124" s="27">
        <v>16</v>
      </c>
      <c r="N124" s="27">
        <v>17</v>
      </c>
      <c r="O124" s="27">
        <v>17</v>
      </c>
      <c r="P124" s="27">
        <v>10</v>
      </c>
      <c r="Q124" s="27">
        <v>12</v>
      </c>
      <c r="R124" s="27">
        <v>15</v>
      </c>
      <c r="S124" s="27">
        <v>4</v>
      </c>
      <c r="T124" s="27">
        <v>10.8</v>
      </c>
      <c r="U124" s="27"/>
    </row>
    <row r="125" spans="1:21" ht="12.75">
      <c r="A125" s="27"/>
      <c r="B125" s="27" t="s">
        <v>208</v>
      </c>
      <c r="C125" s="27" t="s">
        <v>26</v>
      </c>
      <c r="D125" s="27">
        <v>16</v>
      </c>
      <c r="E125" s="27">
        <v>12</v>
      </c>
      <c r="F125" s="27">
        <v>15</v>
      </c>
      <c r="G125" s="27">
        <v>15</v>
      </c>
      <c r="H125" s="27">
        <v>15</v>
      </c>
      <c r="I125" s="27">
        <v>12</v>
      </c>
      <c r="J125" s="27">
        <v>13</v>
      </c>
      <c r="K125" s="27">
        <v>12</v>
      </c>
      <c r="L125" s="27">
        <v>15</v>
      </c>
      <c r="M125" s="27">
        <v>14</v>
      </c>
      <c r="N125" s="27">
        <v>13</v>
      </c>
      <c r="O125" s="27">
        <v>15</v>
      </c>
      <c r="P125" s="27">
        <v>15</v>
      </c>
      <c r="Q125" s="27">
        <v>13</v>
      </c>
      <c r="R125" s="27">
        <v>15</v>
      </c>
      <c r="S125" s="27">
        <v>14</v>
      </c>
      <c r="T125" s="27">
        <v>13</v>
      </c>
      <c r="U125" s="27"/>
    </row>
    <row r="126" spans="1:21" ht="12.75">
      <c r="A126" s="27"/>
      <c r="B126" s="27" t="s">
        <v>208</v>
      </c>
      <c r="C126" s="27" t="s">
        <v>27</v>
      </c>
      <c r="D126" s="27">
        <v>11</v>
      </c>
      <c r="E126" s="27">
        <v>9</v>
      </c>
      <c r="F126" s="27">
        <v>8</v>
      </c>
      <c r="G126" s="27">
        <v>9</v>
      </c>
      <c r="H126" s="27">
        <v>8</v>
      </c>
      <c r="I126" s="27">
        <v>6</v>
      </c>
      <c r="J126" s="27">
        <v>11</v>
      </c>
      <c r="K126" s="27">
        <v>7</v>
      </c>
      <c r="L126" s="27">
        <v>9</v>
      </c>
      <c r="M126" s="27">
        <v>8</v>
      </c>
      <c r="N126" s="27">
        <v>9</v>
      </c>
      <c r="O126" s="27">
        <v>7</v>
      </c>
      <c r="P126" s="27">
        <v>8</v>
      </c>
      <c r="Q126" s="27">
        <v>9</v>
      </c>
      <c r="R126" s="27">
        <v>11</v>
      </c>
      <c r="S126" s="27">
        <v>4</v>
      </c>
      <c r="T126" s="27">
        <v>11.2</v>
      </c>
      <c r="U126" s="27"/>
    </row>
    <row r="127" spans="1:21" ht="12.75">
      <c r="A127" s="27"/>
      <c r="B127" s="27" t="s">
        <v>208</v>
      </c>
      <c r="C127" s="27" t="s">
        <v>127</v>
      </c>
      <c r="D127" s="27">
        <v>19</v>
      </c>
      <c r="E127" s="27">
        <v>18</v>
      </c>
      <c r="F127" s="27">
        <v>16</v>
      </c>
      <c r="G127" s="27">
        <v>18</v>
      </c>
      <c r="H127" s="27">
        <v>14</v>
      </c>
      <c r="I127" s="27">
        <v>13</v>
      </c>
      <c r="J127" s="27">
        <v>14</v>
      </c>
      <c r="K127" s="27">
        <v>16</v>
      </c>
      <c r="L127" s="27">
        <v>17</v>
      </c>
      <c r="M127" s="27">
        <v>18</v>
      </c>
      <c r="N127" s="27">
        <v>16</v>
      </c>
      <c r="O127" s="27">
        <v>19</v>
      </c>
      <c r="P127" s="27">
        <v>18</v>
      </c>
      <c r="Q127" s="27">
        <v>8</v>
      </c>
      <c r="R127" s="27">
        <v>18</v>
      </c>
      <c r="S127" s="27">
        <v>15</v>
      </c>
      <c r="T127" s="27">
        <v>12.5</v>
      </c>
      <c r="U127" s="27"/>
    </row>
    <row r="128" spans="1:21" ht="12.75">
      <c r="A128" s="27"/>
      <c r="B128" s="27" t="s">
        <v>129</v>
      </c>
      <c r="C128" s="27">
        <v>4</v>
      </c>
      <c r="D128" s="27">
        <v>16</v>
      </c>
      <c r="E128" s="27">
        <v>12</v>
      </c>
      <c r="F128" s="27">
        <v>15</v>
      </c>
      <c r="G128" s="27">
        <v>14</v>
      </c>
      <c r="H128" s="27">
        <v>12</v>
      </c>
      <c r="I128" s="27">
        <v>13</v>
      </c>
      <c r="J128" s="27">
        <v>16</v>
      </c>
      <c r="K128" s="27">
        <v>14</v>
      </c>
      <c r="L128" s="27">
        <v>15</v>
      </c>
      <c r="M128" s="27">
        <v>11</v>
      </c>
      <c r="N128" s="27">
        <v>13</v>
      </c>
      <c r="O128" s="27">
        <v>15</v>
      </c>
      <c r="P128" s="27">
        <v>12</v>
      </c>
      <c r="Q128" s="27">
        <v>11</v>
      </c>
      <c r="R128" s="27">
        <v>14</v>
      </c>
      <c r="S128" s="27">
        <v>5</v>
      </c>
      <c r="T128" s="27">
        <v>12</v>
      </c>
      <c r="U128" s="27"/>
    </row>
    <row r="129" spans="1:21" ht="12.75">
      <c r="A129" s="27"/>
      <c r="B129" s="27" t="s">
        <v>209</v>
      </c>
      <c r="C129" s="27">
        <v>4</v>
      </c>
      <c r="D129" s="27">
        <v>2</v>
      </c>
      <c r="E129" s="27">
        <v>2</v>
      </c>
      <c r="F129" s="27">
        <v>2</v>
      </c>
      <c r="G129" s="27">
        <v>2</v>
      </c>
      <c r="H129" s="27">
        <v>2</v>
      </c>
      <c r="I129" s="27">
        <v>2</v>
      </c>
      <c r="J129" s="27">
        <v>2</v>
      </c>
      <c r="K129" s="27">
        <v>2</v>
      </c>
      <c r="L129" s="27">
        <v>2</v>
      </c>
      <c r="M129" s="27">
        <v>2</v>
      </c>
      <c r="N129" s="27">
        <v>2</v>
      </c>
      <c r="O129" s="27">
        <v>1</v>
      </c>
      <c r="P129" s="27">
        <v>2</v>
      </c>
      <c r="Q129" s="27">
        <v>1</v>
      </c>
      <c r="R129" s="27">
        <v>2</v>
      </c>
      <c r="S129" s="27">
        <v>2</v>
      </c>
      <c r="T129" s="27">
        <v>14</v>
      </c>
      <c r="U129" s="27"/>
    </row>
    <row r="130" spans="1:21" ht="12.75">
      <c r="A130" s="27"/>
      <c r="B130" s="27" t="s">
        <v>210</v>
      </c>
      <c r="C130" s="27">
        <v>4</v>
      </c>
      <c r="D130" s="27">
        <v>8</v>
      </c>
      <c r="E130" s="27">
        <v>8</v>
      </c>
      <c r="F130" s="27">
        <v>6</v>
      </c>
      <c r="G130" s="27">
        <v>7</v>
      </c>
      <c r="H130" s="27">
        <v>4</v>
      </c>
      <c r="I130" s="27">
        <v>8</v>
      </c>
      <c r="J130" s="27">
        <v>6</v>
      </c>
      <c r="K130" s="27">
        <v>4</v>
      </c>
      <c r="L130" s="27">
        <v>7</v>
      </c>
      <c r="M130" s="27">
        <v>5</v>
      </c>
      <c r="N130" s="27">
        <v>7</v>
      </c>
      <c r="O130" s="27">
        <v>7</v>
      </c>
      <c r="P130" s="27">
        <v>6</v>
      </c>
      <c r="Q130" s="27">
        <v>7</v>
      </c>
      <c r="R130" s="27">
        <v>4</v>
      </c>
      <c r="S130" s="27">
        <v>5</v>
      </c>
      <c r="T130" s="27">
        <v>11.4</v>
      </c>
      <c r="U130" s="27"/>
    </row>
    <row r="131" spans="1:21" ht="12.75">
      <c r="A131" s="27"/>
      <c r="B131" s="27" t="s">
        <v>211</v>
      </c>
      <c r="C131" s="27" t="s">
        <v>26</v>
      </c>
      <c r="D131" s="27">
        <v>16</v>
      </c>
      <c r="E131" s="27">
        <v>15</v>
      </c>
      <c r="F131" s="27">
        <v>13</v>
      </c>
      <c r="G131" s="27">
        <v>16</v>
      </c>
      <c r="H131" s="27">
        <v>16</v>
      </c>
      <c r="I131" s="27">
        <v>10</v>
      </c>
      <c r="J131" s="27">
        <v>15</v>
      </c>
      <c r="K131" s="27">
        <v>16</v>
      </c>
      <c r="L131" s="27">
        <v>12</v>
      </c>
      <c r="M131" s="27">
        <v>14</v>
      </c>
      <c r="N131" s="27">
        <v>15</v>
      </c>
      <c r="O131" s="27">
        <v>15</v>
      </c>
      <c r="P131" s="27">
        <v>15</v>
      </c>
      <c r="Q131" s="27">
        <v>15</v>
      </c>
      <c r="R131" s="27">
        <v>16</v>
      </c>
      <c r="S131" s="27">
        <v>7</v>
      </c>
      <c r="T131" s="27">
        <v>13.1</v>
      </c>
      <c r="U131" s="27"/>
    </row>
    <row r="132" spans="1:21" ht="12.75">
      <c r="A132" s="27"/>
      <c r="B132" s="27" t="s">
        <v>212</v>
      </c>
      <c r="C132" s="27" t="s">
        <v>27</v>
      </c>
      <c r="D132" s="27">
        <v>18</v>
      </c>
      <c r="E132" s="27">
        <v>13</v>
      </c>
      <c r="F132" s="27">
        <v>12</v>
      </c>
      <c r="G132" s="27">
        <v>12</v>
      </c>
      <c r="H132" s="27">
        <v>10</v>
      </c>
      <c r="I132" s="27">
        <v>11</v>
      </c>
      <c r="J132" s="27">
        <v>10</v>
      </c>
      <c r="K132" s="27">
        <v>15</v>
      </c>
      <c r="L132" s="27">
        <v>13</v>
      </c>
      <c r="M132" s="27">
        <v>13</v>
      </c>
      <c r="N132" s="27">
        <v>14</v>
      </c>
      <c r="O132" s="27">
        <v>16</v>
      </c>
      <c r="P132" s="27">
        <v>14</v>
      </c>
      <c r="Q132" s="27">
        <v>10</v>
      </c>
      <c r="R132" s="27">
        <v>14</v>
      </c>
      <c r="S132" s="27">
        <v>8</v>
      </c>
      <c r="T132" s="27">
        <v>10.3</v>
      </c>
      <c r="U132" s="27"/>
    </row>
    <row r="133" spans="1:21" ht="12.75">
      <c r="A133" s="27"/>
      <c r="B133" s="27" t="s">
        <v>213</v>
      </c>
      <c r="C133" s="27" t="s">
        <v>139</v>
      </c>
      <c r="D133" s="27">
        <v>25</v>
      </c>
      <c r="E133" s="27">
        <v>24</v>
      </c>
      <c r="F133" s="27">
        <v>24</v>
      </c>
      <c r="G133" s="27">
        <v>24</v>
      </c>
      <c r="H133" s="27">
        <v>25</v>
      </c>
      <c r="I133" s="27">
        <v>24</v>
      </c>
      <c r="J133" s="27">
        <v>25</v>
      </c>
      <c r="K133" s="27">
        <v>25</v>
      </c>
      <c r="L133" s="27">
        <v>24</v>
      </c>
      <c r="M133" s="27">
        <v>24</v>
      </c>
      <c r="N133" s="27">
        <v>25</v>
      </c>
      <c r="O133" s="27">
        <v>25</v>
      </c>
      <c r="P133" s="27">
        <v>25</v>
      </c>
      <c r="Q133" s="27">
        <v>22</v>
      </c>
      <c r="R133" s="27">
        <v>22</v>
      </c>
      <c r="S133" s="27">
        <v>12</v>
      </c>
      <c r="T133" s="27">
        <v>14</v>
      </c>
      <c r="U133" s="27"/>
    </row>
    <row r="134" spans="1:21" ht="12.75">
      <c r="A134" s="27"/>
      <c r="B134" s="27" t="s">
        <v>213</v>
      </c>
      <c r="C134" s="27" t="s">
        <v>141</v>
      </c>
      <c r="D134" s="27">
        <v>23</v>
      </c>
      <c r="E134" s="27">
        <v>19</v>
      </c>
      <c r="F134" s="27">
        <v>20</v>
      </c>
      <c r="G134" s="27">
        <v>23</v>
      </c>
      <c r="H134" s="27">
        <v>21</v>
      </c>
      <c r="I134" s="27">
        <v>17</v>
      </c>
      <c r="J134" s="27">
        <v>19</v>
      </c>
      <c r="K134" s="27">
        <v>16</v>
      </c>
      <c r="L134" s="27">
        <v>16</v>
      </c>
      <c r="M134" s="27">
        <v>19</v>
      </c>
      <c r="N134" s="27">
        <v>19</v>
      </c>
      <c r="O134" s="27">
        <v>18</v>
      </c>
      <c r="P134" s="27">
        <v>18</v>
      </c>
      <c r="Q134" s="27">
        <v>18</v>
      </c>
      <c r="R134" s="27">
        <v>19</v>
      </c>
      <c r="S134" s="27">
        <v>6</v>
      </c>
      <c r="T134" s="27">
        <v>11.7</v>
      </c>
      <c r="U134" s="27"/>
    </row>
    <row r="135" spans="1:21" ht="12.75">
      <c r="A135" s="27"/>
      <c r="B135" s="27" t="s">
        <v>214</v>
      </c>
      <c r="C135" s="27" t="s">
        <v>143</v>
      </c>
      <c r="D135" s="27">
        <v>22</v>
      </c>
      <c r="E135" s="27">
        <v>17</v>
      </c>
      <c r="F135" s="27">
        <v>18</v>
      </c>
      <c r="G135" s="27">
        <v>22</v>
      </c>
      <c r="H135" s="27">
        <v>16</v>
      </c>
      <c r="I135" s="27">
        <v>18</v>
      </c>
      <c r="J135" s="27">
        <v>20</v>
      </c>
      <c r="K135" s="27">
        <v>19</v>
      </c>
      <c r="L135" s="27">
        <v>15</v>
      </c>
      <c r="M135" s="27">
        <v>21</v>
      </c>
      <c r="N135" s="27">
        <v>20</v>
      </c>
      <c r="O135" s="27">
        <v>22</v>
      </c>
      <c r="P135" s="27">
        <v>14</v>
      </c>
      <c r="Q135" s="27">
        <v>14</v>
      </c>
      <c r="R135" s="27">
        <v>20</v>
      </c>
      <c r="S135" s="27">
        <v>6</v>
      </c>
      <c r="T135" s="27">
        <v>11.9</v>
      </c>
      <c r="U135" s="27"/>
    </row>
    <row r="136" spans="1:21" ht="12.75">
      <c r="A136" s="27"/>
      <c r="B136" s="27" t="s">
        <v>215</v>
      </c>
      <c r="C136" s="27" t="s">
        <v>145</v>
      </c>
      <c r="D136" s="27">
        <v>25</v>
      </c>
      <c r="E136" s="27">
        <v>25</v>
      </c>
      <c r="F136" s="27">
        <v>24</v>
      </c>
      <c r="G136" s="27">
        <v>25</v>
      </c>
      <c r="H136" s="27">
        <v>23</v>
      </c>
      <c r="I136" s="27">
        <v>25</v>
      </c>
      <c r="J136" s="27">
        <v>24</v>
      </c>
      <c r="K136" s="27">
        <v>17</v>
      </c>
      <c r="L136" s="27">
        <v>24</v>
      </c>
      <c r="M136" s="27">
        <v>23</v>
      </c>
      <c r="N136" s="27">
        <v>25</v>
      </c>
      <c r="O136" s="27">
        <v>24</v>
      </c>
      <c r="P136" s="27">
        <v>22</v>
      </c>
      <c r="Q136" s="27">
        <v>20</v>
      </c>
      <c r="R136" s="27">
        <v>24</v>
      </c>
      <c r="S136" s="27">
        <v>24</v>
      </c>
      <c r="T136" s="27">
        <v>14</v>
      </c>
      <c r="U136" s="27"/>
    </row>
    <row r="137" spans="1:21" ht="12.75">
      <c r="A137" s="27"/>
      <c r="B137" s="27" t="s">
        <v>215</v>
      </c>
      <c r="C137" s="27" t="s">
        <v>147</v>
      </c>
      <c r="D137" s="27">
        <v>28</v>
      </c>
      <c r="E137" s="27">
        <v>28</v>
      </c>
      <c r="F137" s="27">
        <v>27</v>
      </c>
      <c r="G137" s="27">
        <v>28</v>
      </c>
      <c r="H137" s="27">
        <v>26</v>
      </c>
      <c r="I137" s="27">
        <v>28</v>
      </c>
      <c r="J137" s="27">
        <v>27</v>
      </c>
      <c r="K137" s="27">
        <v>25</v>
      </c>
      <c r="L137" s="27">
        <v>27</v>
      </c>
      <c r="M137" s="27">
        <v>27</v>
      </c>
      <c r="N137" s="27">
        <v>27</v>
      </c>
      <c r="O137" s="27">
        <v>28</v>
      </c>
      <c r="P137" s="27">
        <v>27</v>
      </c>
      <c r="Q137" s="27">
        <v>26</v>
      </c>
      <c r="R137" s="27">
        <v>27</v>
      </c>
      <c r="S137" s="27">
        <v>13</v>
      </c>
      <c r="T137" s="27">
        <v>14</v>
      </c>
      <c r="U137" s="27"/>
    </row>
    <row r="138" spans="1:21" ht="12.75">
      <c r="A138" s="27"/>
      <c r="B138" s="27" t="s">
        <v>215</v>
      </c>
      <c r="C138" s="27" t="s">
        <v>149</v>
      </c>
      <c r="D138" s="27">
        <v>26</v>
      </c>
      <c r="E138" s="27">
        <v>22</v>
      </c>
      <c r="F138" s="27">
        <v>25</v>
      </c>
      <c r="G138" s="27">
        <v>21</v>
      </c>
      <c r="H138" s="27">
        <v>22</v>
      </c>
      <c r="I138" s="27">
        <v>23</v>
      </c>
      <c r="J138" s="27">
        <v>23</v>
      </c>
      <c r="K138" s="27">
        <v>23</v>
      </c>
      <c r="L138" s="27">
        <v>26</v>
      </c>
      <c r="M138" s="27">
        <v>25</v>
      </c>
      <c r="N138" s="27">
        <v>24</v>
      </c>
      <c r="O138" s="27">
        <v>23</v>
      </c>
      <c r="P138" s="27">
        <v>24</v>
      </c>
      <c r="Q138" s="27">
        <v>23</v>
      </c>
      <c r="R138" s="27">
        <v>23</v>
      </c>
      <c r="S138" s="27">
        <v>10</v>
      </c>
      <c r="T138" s="27">
        <v>13</v>
      </c>
      <c r="U138" s="27"/>
    </row>
    <row r="139" spans="1:21" ht="12.75">
      <c r="A139" s="27"/>
      <c r="B139" s="27" t="s">
        <v>215</v>
      </c>
      <c r="C139" s="27" t="s">
        <v>162</v>
      </c>
      <c r="D139" s="27">
        <v>26</v>
      </c>
      <c r="E139" s="27">
        <v>20</v>
      </c>
      <c r="F139" s="27">
        <v>24</v>
      </c>
      <c r="G139" s="27">
        <v>24</v>
      </c>
      <c r="H139" s="27">
        <v>24</v>
      </c>
      <c r="I139" s="27">
        <v>16</v>
      </c>
      <c r="J139" s="27">
        <v>24</v>
      </c>
      <c r="K139" s="27">
        <v>24</v>
      </c>
      <c r="L139" s="27">
        <v>25</v>
      </c>
      <c r="M139" s="27">
        <v>22</v>
      </c>
      <c r="N139" s="27">
        <v>24</v>
      </c>
      <c r="O139" s="27">
        <v>21</v>
      </c>
      <c r="P139" s="27">
        <v>25</v>
      </c>
      <c r="Q139" s="27">
        <v>24</v>
      </c>
      <c r="R139" s="27">
        <v>21</v>
      </c>
      <c r="S139" s="27">
        <v>21</v>
      </c>
      <c r="T139" s="27">
        <v>13</v>
      </c>
      <c r="U139" s="27"/>
    </row>
    <row r="140" spans="1:21" ht="12.75">
      <c r="A140" s="27"/>
      <c r="B140" s="27"/>
      <c r="C140" s="27"/>
      <c r="D140" s="27">
        <v>972</v>
      </c>
      <c r="E140" s="27">
        <v>764</v>
      </c>
      <c r="F140" s="27">
        <v>826</v>
      </c>
      <c r="G140" s="27">
        <v>845</v>
      </c>
      <c r="H140" s="27">
        <v>762</v>
      </c>
      <c r="I140" s="27">
        <v>752</v>
      </c>
      <c r="J140" s="27">
        <v>800</v>
      </c>
      <c r="K140" s="27">
        <v>778</v>
      </c>
      <c r="L140" s="27">
        <v>833</v>
      </c>
      <c r="M140" s="27">
        <v>802</v>
      </c>
      <c r="N140" s="27">
        <v>831</v>
      </c>
      <c r="O140" s="27">
        <v>825</v>
      </c>
      <c r="P140" s="27">
        <v>752</v>
      </c>
      <c r="Q140" s="27">
        <v>696</v>
      </c>
      <c r="R140" s="27">
        <v>785</v>
      </c>
      <c r="S140" s="27">
        <v>436</v>
      </c>
      <c r="T140" s="27">
        <v>11.8</v>
      </c>
      <c r="U140" s="27"/>
    </row>
    <row r="141" spans="1:21" ht="12.75">
      <c r="A141" s="27"/>
      <c r="B141" s="27" t="s">
        <v>157</v>
      </c>
      <c r="C141" s="27"/>
      <c r="D141" s="27"/>
      <c r="E141" s="27">
        <v>78.6</v>
      </c>
      <c r="F141" s="27">
        <v>85</v>
      </c>
      <c r="G141" s="27">
        <v>86.9</v>
      </c>
      <c r="H141" s="27">
        <v>78.4</v>
      </c>
      <c r="I141" s="27">
        <v>98.7</v>
      </c>
      <c r="J141" s="27">
        <v>82.3</v>
      </c>
      <c r="K141" s="27">
        <v>80</v>
      </c>
      <c r="L141" s="27">
        <v>85.7</v>
      </c>
      <c r="M141" s="27">
        <v>82.5</v>
      </c>
      <c r="N141" s="27">
        <v>85.5</v>
      </c>
      <c r="O141" s="27">
        <v>84.9</v>
      </c>
      <c r="P141" s="27">
        <v>77.4</v>
      </c>
      <c r="Q141" s="27">
        <v>71.6</v>
      </c>
      <c r="R141" s="27">
        <v>80.8</v>
      </c>
      <c r="S141" s="27">
        <v>44.9</v>
      </c>
      <c r="T141" s="27"/>
      <c r="U141" s="27"/>
    </row>
  </sheetData>
  <mergeCells count="4">
    <mergeCell ref="A77:L77"/>
    <mergeCell ref="A70:D70"/>
    <mergeCell ref="A71:F71"/>
    <mergeCell ref="A73:J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"/>
  <sheetViews>
    <sheetView zoomScale="75" zoomScaleNormal="75" zoomScalePageLayoutView="0" workbookViewId="0" topLeftCell="A61">
      <selection activeCell="A65" sqref="A65:U67"/>
    </sheetView>
  </sheetViews>
  <sheetFormatPr defaultColWidth="9.00390625" defaultRowHeight="12.75"/>
  <cols>
    <col min="1" max="1" width="8.125" style="0" customWidth="1"/>
    <col min="2" max="2" width="21.00390625" style="0" customWidth="1"/>
    <col min="3" max="3" width="7.25390625" style="0" customWidth="1"/>
    <col min="4" max="4" width="16.125" style="0" customWidth="1"/>
    <col min="5" max="5" width="7.625" style="0" customWidth="1"/>
    <col min="7" max="7" width="9.625" style="0" bestFit="1" customWidth="1"/>
    <col min="8" max="8" width="6.875" style="0" customWidth="1"/>
    <col min="9" max="9" width="4.625" style="0" customWidth="1"/>
    <col min="10" max="10" width="5.875" style="0" customWidth="1"/>
    <col min="11" max="11" width="5.00390625" style="0" customWidth="1"/>
    <col min="12" max="12" width="7.00390625" style="0" customWidth="1"/>
    <col min="13" max="13" width="4.875" style="0" customWidth="1"/>
    <col min="14" max="14" width="6.125" style="0" customWidth="1"/>
    <col min="15" max="15" width="5.75390625" style="0" customWidth="1"/>
    <col min="16" max="16" width="7.625" style="0" customWidth="1"/>
    <col min="17" max="17" width="8.00390625" style="0" customWidth="1"/>
    <col min="18" max="18" width="7.25390625" style="0" customWidth="1"/>
    <col min="19" max="19" width="7.75390625" style="0" customWidth="1"/>
    <col min="20" max="20" width="10.625" style="0" customWidth="1"/>
    <col min="21" max="21" width="12.75390625" style="0" customWidth="1"/>
    <col min="22" max="22" width="12.625" style="0" customWidth="1"/>
  </cols>
  <sheetData>
    <row r="1" spans="2:17" ht="15"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2:17" ht="1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38.25" customHeight="1">
      <c r="A3" s="9" t="s">
        <v>189</v>
      </c>
      <c r="B3" s="50" t="s">
        <v>23</v>
      </c>
      <c r="C3" s="33" t="s">
        <v>1</v>
      </c>
      <c r="D3" s="2" t="s">
        <v>2</v>
      </c>
      <c r="E3" s="34" t="s">
        <v>3</v>
      </c>
      <c r="F3" s="35" t="s">
        <v>4</v>
      </c>
      <c r="G3" s="36"/>
      <c r="H3" s="35" t="s">
        <v>5</v>
      </c>
      <c r="I3" s="37"/>
      <c r="J3" s="37"/>
      <c r="K3" s="37"/>
      <c r="L3" s="37"/>
      <c r="M3" s="37"/>
      <c r="N3" s="37"/>
      <c r="O3" s="36"/>
      <c r="P3" s="6" t="s">
        <v>6</v>
      </c>
      <c r="Q3" s="6" t="s">
        <v>6</v>
      </c>
      <c r="R3" s="38" t="s">
        <v>13</v>
      </c>
      <c r="S3" s="39"/>
      <c r="T3" s="12" t="s">
        <v>181</v>
      </c>
      <c r="U3" s="9" t="s">
        <v>182</v>
      </c>
    </row>
    <row r="4" spans="1:21" ht="28.5">
      <c r="A4" s="9"/>
      <c r="B4" s="51"/>
      <c r="C4" s="40"/>
      <c r="D4" s="4" t="s">
        <v>7</v>
      </c>
      <c r="E4" s="41"/>
      <c r="F4" s="42"/>
      <c r="G4" s="43"/>
      <c r="H4" s="42"/>
      <c r="I4" s="44"/>
      <c r="J4" s="44"/>
      <c r="K4" s="44"/>
      <c r="L4" s="44"/>
      <c r="M4" s="44"/>
      <c r="N4" s="44"/>
      <c r="O4" s="43"/>
      <c r="P4" s="7" t="s">
        <v>8</v>
      </c>
      <c r="Q4" s="7" t="s">
        <v>24</v>
      </c>
      <c r="R4" s="9"/>
      <c r="S4" s="9"/>
      <c r="T4" s="9"/>
      <c r="U4" s="9"/>
    </row>
    <row r="5" spans="1:21" ht="15">
      <c r="A5" s="9"/>
      <c r="B5" s="52"/>
      <c r="C5" s="45"/>
      <c r="D5" s="45"/>
      <c r="E5" s="45" t="s">
        <v>9</v>
      </c>
      <c r="F5" s="45" t="s">
        <v>10</v>
      </c>
      <c r="G5" s="45" t="s">
        <v>11</v>
      </c>
      <c r="H5" s="46" t="s">
        <v>12</v>
      </c>
      <c r="I5" s="47"/>
      <c r="J5" s="46" t="s">
        <v>12</v>
      </c>
      <c r="K5" s="47"/>
      <c r="L5" s="46" t="s">
        <v>12</v>
      </c>
      <c r="M5" s="47"/>
      <c r="N5" s="46" t="s">
        <v>12</v>
      </c>
      <c r="O5" s="47"/>
      <c r="P5" s="13"/>
      <c r="Q5" s="45"/>
      <c r="R5" s="9"/>
      <c r="S5" s="9"/>
      <c r="T5" s="9"/>
      <c r="U5" s="9"/>
    </row>
    <row r="6" spans="1:21" ht="27.75" customHeight="1">
      <c r="A6" s="9"/>
      <c r="B6" s="51"/>
      <c r="C6" s="40"/>
      <c r="D6" s="40"/>
      <c r="E6" s="40"/>
      <c r="F6" s="40"/>
      <c r="G6" s="40"/>
      <c r="H6" s="46" t="s">
        <v>17</v>
      </c>
      <c r="I6" s="47"/>
      <c r="J6" s="46" t="s">
        <v>18</v>
      </c>
      <c r="K6" s="47"/>
      <c r="L6" s="46" t="s">
        <v>19</v>
      </c>
      <c r="M6" s="47"/>
      <c r="N6" s="46" t="s">
        <v>22</v>
      </c>
      <c r="O6" s="47"/>
      <c r="P6" s="11"/>
      <c r="Q6" s="40"/>
      <c r="R6" s="9"/>
      <c r="S6" s="9"/>
      <c r="T6" s="12"/>
      <c r="U6" s="9"/>
    </row>
    <row r="7" spans="1:21" ht="15">
      <c r="A7" s="9"/>
      <c r="B7" s="29"/>
      <c r="C7" s="5"/>
      <c r="D7" s="3"/>
      <c r="E7" s="3"/>
      <c r="F7" s="3"/>
      <c r="G7" s="3"/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3" t="s">
        <v>11</v>
      </c>
      <c r="N7" s="3" t="s">
        <v>10</v>
      </c>
      <c r="O7" s="3" t="s">
        <v>11</v>
      </c>
      <c r="P7" s="11"/>
      <c r="Q7" s="8"/>
      <c r="R7" s="3" t="s">
        <v>10</v>
      </c>
      <c r="S7" s="3" t="s">
        <v>11</v>
      </c>
      <c r="T7" s="9"/>
      <c r="U7" s="9"/>
    </row>
    <row r="8" spans="1:21" ht="15">
      <c r="A8" s="9"/>
      <c r="B8" s="29"/>
      <c r="C8" s="5"/>
      <c r="D8" s="3"/>
      <c r="E8" s="3"/>
      <c r="F8" s="3"/>
      <c r="G8" s="3"/>
      <c r="H8" s="3" t="s">
        <v>185</v>
      </c>
      <c r="I8" s="3"/>
      <c r="J8" s="3" t="s">
        <v>186</v>
      </c>
      <c r="K8" s="3"/>
      <c r="L8" s="3" t="s">
        <v>187</v>
      </c>
      <c r="M8" s="3"/>
      <c r="N8" s="3" t="s">
        <v>188</v>
      </c>
      <c r="O8" s="3"/>
      <c r="P8" s="11"/>
      <c r="Q8" s="8"/>
      <c r="R8" s="3"/>
      <c r="S8" s="3"/>
      <c r="T8" s="9"/>
      <c r="U8" s="9"/>
    </row>
    <row r="9" spans="1:22" ht="12.75">
      <c r="A9" s="64">
        <v>1</v>
      </c>
      <c r="B9" s="210" t="s">
        <v>32</v>
      </c>
      <c r="C9" s="210">
        <v>4</v>
      </c>
      <c r="D9" s="210" t="s">
        <v>33</v>
      </c>
      <c r="E9" s="210">
        <v>26</v>
      </c>
      <c r="F9" s="210">
        <v>26</v>
      </c>
      <c r="G9" s="211">
        <v>1</v>
      </c>
      <c r="H9" s="210">
        <v>38</v>
      </c>
      <c r="I9" s="210">
        <v>0</v>
      </c>
      <c r="J9" s="210">
        <v>0</v>
      </c>
      <c r="K9" s="210">
        <v>0</v>
      </c>
      <c r="L9" s="210">
        <v>3</v>
      </c>
      <c r="M9" s="210">
        <v>12</v>
      </c>
      <c r="N9" s="210">
        <v>23</v>
      </c>
      <c r="O9" s="210">
        <v>88</v>
      </c>
      <c r="P9" s="210">
        <v>18</v>
      </c>
      <c r="Q9" s="210">
        <v>4.9</v>
      </c>
      <c r="R9" s="210">
        <v>19</v>
      </c>
      <c r="S9" s="210">
        <v>73</v>
      </c>
      <c r="T9" s="210">
        <f aca="true" t="shared" si="0" ref="T9:T40">(J9+L9+N9)/F9*100</f>
        <v>100</v>
      </c>
      <c r="U9" s="212">
        <f aca="true" t="shared" si="1" ref="U9:U40">(L9+N9)/F9*100</f>
        <v>100</v>
      </c>
      <c r="V9" s="32"/>
    </row>
    <row r="10" spans="1:22" ht="12.75">
      <c r="A10" s="64">
        <v>2</v>
      </c>
      <c r="B10" s="210" t="s">
        <v>153</v>
      </c>
      <c r="C10" s="210" t="s">
        <v>145</v>
      </c>
      <c r="D10" s="210" t="s">
        <v>146</v>
      </c>
      <c r="E10" s="210">
        <v>25</v>
      </c>
      <c r="F10" s="210">
        <v>25</v>
      </c>
      <c r="G10" s="210">
        <v>100</v>
      </c>
      <c r="H10" s="210">
        <v>0</v>
      </c>
      <c r="I10" s="210">
        <v>0</v>
      </c>
      <c r="J10" s="210">
        <v>0</v>
      </c>
      <c r="K10" s="210">
        <v>0</v>
      </c>
      <c r="L10" s="210">
        <v>1</v>
      </c>
      <c r="M10" s="210">
        <v>4</v>
      </c>
      <c r="N10" s="213">
        <v>24</v>
      </c>
      <c r="O10" s="210">
        <v>96</v>
      </c>
      <c r="P10" s="210">
        <v>17.4</v>
      </c>
      <c r="Q10" s="210"/>
      <c r="R10" s="210">
        <v>23</v>
      </c>
      <c r="S10" s="210">
        <v>92</v>
      </c>
      <c r="T10" s="212">
        <f t="shared" si="0"/>
        <v>100</v>
      </c>
      <c r="U10" s="212">
        <f t="shared" si="1"/>
        <v>100</v>
      </c>
      <c r="V10" s="32"/>
    </row>
    <row r="11" spans="1:22" ht="12.75">
      <c r="A11" s="64">
        <v>3</v>
      </c>
      <c r="B11" s="210" t="s">
        <v>153</v>
      </c>
      <c r="C11" s="210" t="s">
        <v>147</v>
      </c>
      <c r="D11" s="210" t="s">
        <v>148</v>
      </c>
      <c r="E11" s="210">
        <v>28</v>
      </c>
      <c r="F11" s="210">
        <v>28</v>
      </c>
      <c r="G11" s="210">
        <v>100</v>
      </c>
      <c r="H11" s="210">
        <v>0</v>
      </c>
      <c r="I11" s="210">
        <v>0</v>
      </c>
      <c r="J11" s="210">
        <v>1</v>
      </c>
      <c r="K11" s="210">
        <v>3.57</v>
      </c>
      <c r="L11" s="210">
        <v>8</v>
      </c>
      <c r="M11" s="210">
        <v>28.57</v>
      </c>
      <c r="N11" s="213">
        <v>19</v>
      </c>
      <c r="O11" s="210">
        <v>67.85</v>
      </c>
      <c r="P11" s="210">
        <v>17.1</v>
      </c>
      <c r="Q11" s="210"/>
      <c r="R11" s="210">
        <v>21</v>
      </c>
      <c r="S11" s="210">
        <v>75</v>
      </c>
      <c r="T11" s="212">
        <f t="shared" si="0"/>
        <v>100</v>
      </c>
      <c r="U11" s="212">
        <f t="shared" si="1"/>
        <v>96.42857142857143</v>
      </c>
      <c r="V11" s="32"/>
    </row>
    <row r="12" spans="1:22" ht="12.75">
      <c r="A12" s="64">
        <v>4</v>
      </c>
      <c r="B12" s="210" t="s">
        <v>102</v>
      </c>
      <c r="C12" s="210" t="s">
        <v>27</v>
      </c>
      <c r="D12" s="210" t="s">
        <v>104</v>
      </c>
      <c r="E12" s="210">
        <v>15</v>
      </c>
      <c r="F12" s="210">
        <v>15</v>
      </c>
      <c r="G12" s="210">
        <v>100</v>
      </c>
      <c r="H12" s="210">
        <v>0</v>
      </c>
      <c r="I12" s="210">
        <v>0</v>
      </c>
      <c r="J12" s="210">
        <v>0</v>
      </c>
      <c r="K12" s="210">
        <v>0</v>
      </c>
      <c r="L12" s="210">
        <v>4</v>
      </c>
      <c r="M12" s="210">
        <v>26</v>
      </c>
      <c r="N12" s="213">
        <v>11</v>
      </c>
      <c r="O12" s="210">
        <v>74</v>
      </c>
      <c r="P12" s="210">
        <v>16.7</v>
      </c>
      <c r="Q12" s="210">
        <v>4.5</v>
      </c>
      <c r="R12" s="210">
        <v>9</v>
      </c>
      <c r="S12" s="210">
        <v>60</v>
      </c>
      <c r="T12" s="212">
        <f t="shared" si="0"/>
        <v>100</v>
      </c>
      <c r="U12" s="212">
        <f t="shared" si="1"/>
        <v>100</v>
      </c>
      <c r="V12" s="32"/>
    </row>
    <row r="13" spans="1:22" ht="12.75">
      <c r="A13" s="64">
        <v>5</v>
      </c>
      <c r="B13" s="210" t="s">
        <v>25</v>
      </c>
      <c r="C13" s="210" t="s">
        <v>26</v>
      </c>
      <c r="D13" s="210" t="s">
        <v>28</v>
      </c>
      <c r="E13" s="210">
        <v>28</v>
      </c>
      <c r="F13" s="210">
        <v>28</v>
      </c>
      <c r="G13" s="210">
        <v>100</v>
      </c>
      <c r="H13" s="210">
        <v>0</v>
      </c>
      <c r="I13" s="210">
        <v>0</v>
      </c>
      <c r="J13" s="210">
        <v>3</v>
      </c>
      <c r="K13" s="210">
        <v>11</v>
      </c>
      <c r="L13" s="210">
        <v>12</v>
      </c>
      <c r="M13" s="210">
        <v>43</v>
      </c>
      <c r="N13" s="210">
        <v>13</v>
      </c>
      <c r="O13" s="210">
        <v>46</v>
      </c>
      <c r="P13" s="213">
        <v>16.6</v>
      </c>
      <c r="Q13" s="210">
        <v>4.3</v>
      </c>
      <c r="R13" s="210">
        <v>21</v>
      </c>
      <c r="S13" s="210">
        <v>75</v>
      </c>
      <c r="T13" s="210">
        <f>(J13+L13+N13)/F13*100</f>
        <v>100</v>
      </c>
      <c r="U13" s="212">
        <f>(L13+N13)/F13*100</f>
        <v>89.28571428571429</v>
      </c>
      <c r="V13" s="32"/>
    </row>
    <row r="14" spans="1:22" ht="12.75">
      <c r="A14" s="64">
        <v>6</v>
      </c>
      <c r="B14" s="210" t="s">
        <v>35</v>
      </c>
      <c r="C14" s="210" t="s">
        <v>36</v>
      </c>
      <c r="D14" s="210" t="s">
        <v>37</v>
      </c>
      <c r="E14" s="210">
        <v>23</v>
      </c>
      <c r="F14" s="210">
        <v>22</v>
      </c>
      <c r="G14" s="210">
        <v>95.65</v>
      </c>
      <c r="H14" s="210">
        <v>0</v>
      </c>
      <c r="I14" s="210">
        <v>0</v>
      </c>
      <c r="J14" s="210">
        <v>0</v>
      </c>
      <c r="K14" s="210">
        <v>0</v>
      </c>
      <c r="L14" s="210">
        <v>9</v>
      </c>
      <c r="M14" s="210">
        <v>40.9</v>
      </c>
      <c r="N14" s="210">
        <v>13</v>
      </c>
      <c r="O14" s="210">
        <v>59.1</v>
      </c>
      <c r="P14" s="210">
        <v>16.5</v>
      </c>
      <c r="Q14" s="210">
        <v>4.6</v>
      </c>
      <c r="R14" s="210">
        <v>10</v>
      </c>
      <c r="S14" s="210">
        <v>77.27</v>
      </c>
      <c r="T14" s="210">
        <f t="shared" si="0"/>
        <v>100</v>
      </c>
      <c r="U14" s="212">
        <f t="shared" si="1"/>
        <v>100</v>
      </c>
      <c r="V14" s="32"/>
    </row>
    <row r="15" spans="1:22" ht="12.75">
      <c r="A15" s="64">
        <v>7</v>
      </c>
      <c r="B15" s="210" t="s">
        <v>35</v>
      </c>
      <c r="C15" s="210" t="s">
        <v>38</v>
      </c>
      <c r="D15" s="210" t="s">
        <v>39</v>
      </c>
      <c r="E15" s="210">
        <v>20</v>
      </c>
      <c r="F15" s="210">
        <v>20</v>
      </c>
      <c r="G15" s="210">
        <v>100</v>
      </c>
      <c r="H15" s="210">
        <v>0</v>
      </c>
      <c r="I15" s="210">
        <v>0</v>
      </c>
      <c r="J15" s="210">
        <v>2</v>
      </c>
      <c r="K15" s="210">
        <v>10</v>
      </c>
      <c r="L15" s="210">
        <v>6</v>
      </c>
      <c r="M15" s="210">
        <v>30</v>
      </c>
      <c r="N15" s="210">
        <v>12</v>
      </c>
      <c r="O15" s="210">
        <v>60</v>
      </c>
      <c r="P15" s="210">
        <v>16.5</v>
      </c>
      <c r="Q15" s="210">
        <v>4.5</v>
      </c>
      <c r="R15" s="210">
        <v>5</v>
      </c>
      <c r="S15" s="210">
        <v>65</v>
      </c>
      <c r="T15" s="210">
        <f t="shared" si="0"/>
        <v>100</v>
      </c>
      <c r="U15" s="212">
        <f t="shared" si="1"/>
        <v>90</v>
      </c>
      <c r="V15" s="32"/>
    </row>
    <row r="16" spans="1:22" ht="12.75">
      <c r="A16" s="64">
        <v>8</v>
      </c>
      <c r="B16" s="210" t="s">
        <v>153</v>
      </c>
      <c r="C16" s="210" t="s">
        <v>151</v>
      </c>
      <c r="D16" s="210" t="s">
        <v>152</v>
      </c>
      <c r="E16" s="210">
        <v>28</v>
      </c>
      <c r="F16" s="210">
        <v>26</v>
      </c>
      <c r="G16" s="210">
        <v>93.6</v>
      </c>
      <c r="H16" s="210">
        <v>0</v>
      </c>
      <c r="I16" s="210">
        <v>0</v>
      </c>
      <c r="J16" s="210">
        <v>4</v>
      </c>
      <c r="K16" s="210">
        <v>14.4</v>
      </c>
      <c r="L16" s="210">
        <v>11</v>
      </c>
      <c r="M16" s="210">
        <v>39.6</v>
      </c>
      <c r="N16" s="213">
        <v>11</v>
      </c>
      <c r="O16" s="210">
        <v>39.6</v>
      </c>
      <c r="P16" s="210">
        <v>16.5</v>
      </c>
      <c r="Q16" s="210"/>
      <c r="R16" s="210">
        <v>7</v>
      </c>
      <c r="S16" s="210">
        <v>25.3</v>
      </c>
      <c r="T16" s="212">
        <f t="shared" si="0"/>
        <v>100</v>
      </c>
      <c r="U16" s="212">
        <f t="shared" si="1"/>
        <v>84.61538461538461</v>
      </c>
      <c r="V16" s="32"/>
    </row>
    <row r="17" spans="1:22" ht="12.75">
      <c r="A17" s="64">
        <v>9</v>
      </c>
      <c r="B17" s="210" t="s">
        <v>45</v>
      </c>
      <c r="C17" s="210">
        <v>4</v>
      </c>
      <c r="D17" s="210" t="s">
        <v>46</v>
      </c>
      <c r="E17" s="210">
        <v>5</v>
      </c>
      <c r="F17" s="210">
        <v>5</v>
      </c>
      <c r="G17" s="210">
        <v>100</v>
      </c>
      <c r="H17" s="210"/>
      <c r="I17" s="210"/>
      <c r="J17" s="210"/>
      <c r="K17" s="210"/>
      <c r="L17" s="210">
        <v>1</v>
      </c>
      <c r="M17" s="210">
        <v>20</v>
      </c>
      <c r="N17" s="210">
        <v>4</v>
      </c>
      <c r="O17" s="210">
        <v>80</v>
      </c>
      <c r="P17" s="210">
        <v>15.8</v>
      </c>
      <c r="Q17" s="210">
        <v>3.8</v>
      </c>
      <c r="R17" s="210">
        <v>4</v>
      </c>
      <c r="S17" s="210">
        <v>80</v>
      </c>
      <c r="T17" s="210">
        <f t="shared" si="0"/>
        <v>100</v>
      </c>
      <c r="U17" s="212">
        <f t="shared" si="1"/>
        <v>100</v>
      </c>
      <c r="V17" s="32"/>
    </row>
    <row r="18" spans="1:22" ht="12.75">
      <c r="A18" s="64">
        <v>10</v>
      </c>
      <c r="B18" s="210" t="s">
        <v>35</v>
      </c>
      <c r="C18" s="210" t="s">
        <v>40</v>
      </c>
      <c r="D18" s="210" t="s">
        <v>41</v>
      </c>
      <c r="E18" s="210">
        <v>21</v>
      </c>
      <c r="F18" s="210">
        <v>20</v>
      </c>
      <c r="G18" s="210">
        <v>95.23</v>
      </c>
      <c r="H18" s="210">
        <v>0</v>
      </c>
      <c r="I18" s="210">
        <v>0</v>
      </c>
      <c r="J18" s="210">
        <v>4</v>
      </c>
      <c r="K18" s="210">
        <v>20</v>
      </c>
      <c r="L18" s="210">
        <v>8</v>
      </c>
      <c r="M18" s="210">
        <v>40</v>
      </c>
      <c r="N18" s="210">
        <v>8</v>
      </c>
      <c r="O18" s="210">
        <v>40</v>
      </c>
      <c r="P18" s="210">
        <v>15.7</v>
      </c>
      <c r="Q18" s="210">
        <v>4.2</v>
      </c>
      <c r="R18" s="210">
        <v>7</v>
      </c>
      <c r="S18" s="210">
        <v>60</v>
      </c>
      <c r="T18" s="210">
        <f t="shared" si="0"/>
        <v>100</v>
      </c>
      <c r="U18" s="212">
        <f t="shared" si="1"/>
        <v>80</v>
      </c>
      <c r="V18" s="32"/>
    </row>
    <row r="19" spans="1:22" ht="12.75">
      <c r="A19" s="64">
        <v>11</v>
      </c>
      <c r="B19" s="210" t="s">
        <v>134</v>
      </c>
      <c r="C19" s="210">
        <v>4</v>
      </c>
      <c r="D19" s="210" t="s">
        <v>135</v>
      </c>
      <c r="E19" s="210">
        <v>9</v>
      </c>
      <c r="F19" s="210">
        <v>8</v>
      </c>
      <c r="G19" s="210">
        <v>89</v>
      </c>
      <c r="H19" s="210">
        <v>1</v>
      </c>
      <c r="I19" s="210">
        <v>12.5</v>
      </c>
      <c r="J19" s="210">
        <v>0</v>
      </c>
      <c r="K19" s="210">
        <v>0</v>
      </c>
      <c r="L19" s="210">
        <v>1</v>
      </c>
      <c r="M19" s="210">
        <v>12.5</v>
      </c>
      <c r="N19" s="213">
        <v>6</v>
      </c>
      <c r="O19" s="210">
        <v>75</v>
      </c>
      <c r="P19" s="210">
        <v>15.25</v>
      </c>
      <c r="Q19" s="210">
        <v>4.5</v>
      </c>
      <c r="R19" s="210">
        <v>6</v>
      </c>
      <c r="S19" s="210">
        <v>75</v>
      </c>
      <c r="T19" s="210">
        <f t="shared" si="0"/>
        <v>87.5</v>
      </c>
      <c r="U19" s="212">
        <f t="shared" si="1"/>
        <v>87.5</v>
      </c>
      <c r="V19" s="32"/>
    </row>
    <row r="20" spans="1:22" ht="12.75">
      <c r="A20" s="64">
        <v>12</v>
      </c>
      <c r="B20" s="210" t="s">
        <v>78</v>
      </c>
      <c r="C20" s="210" t="s">
        <v>40</v>
      </c>
      <c r="D20" s="210" t="s">
        <v>81</v>
      </c>
      <c r="E20" s="210">
        <v>25</v>
      </c>
      <c r="F20" s="210">
        <v>24</v>
      </c>
      <c r="G20" s="210">
        <v>96</v>
      </c>
      <c r="H20" s="210">
        <v>0</v>
      </c>
      <c r="I20" s="210">
        <v>0</v>
      </c>
      <c r="J20" s="210">
        <v>1</v>
      </c>
      <c r="K20" s="210">
        <v>4</v>
      </c>
      <c r="L20" s="210">
        <v>8</v>
      </c>
      <c r="M20" s="210">
        <v>33</v>
      </c>
      <c r="N20" s="213">
        <v>15</v>
      </c>
      <c r="O20" s="210">
        <v>63</v>
      </c>
      <c r="P20" s="210">
        <v>15</v>
      </c>
      <c r="Q20" s="210">
        <v>4.5</v>
      </c>
      <c r="R20" s="210">
        <v>8</v>
      </c>
      <c r="S20" s="210">
        <v>33</v>
      </c>
      <c r="T20" s="210">
        <f t="shared" si="0"/>
        <v>100</v>
      </c>
      <c r="U20" s="212">
        <f t="shared" si="1"/>
        <v>95.83333333333334</v>
      </c>
      <c r="V20" s="32"/>
    </row>
    <row r="21" spans="1:22" ht="12.75">
      <c r="A21" s="64">
        <v>13</v>
      </c>
      <c r="B21" s="210" t="s">
        <v>114</v>
      </c>
      <c r="C21" s="210" t="s">
        <v>40</v>
      </c>
      <c r="D21" s="210" t="s">
        <v>117</v>
      </c>
      <c r="E21" s="210">
        <v>24</v>
      </c>
      <c r="F21" s="210">
        <v>18</v>
      </c>
      <c r="G21" s="210">
        <v>75</v>
      </c>
      <c r="H21" s="210">
        <v>0</v>
      </c>
      <c r="I21" s="210">
        <v>0</v>
      </c>
      <c r="J21" s="210">
        <v>1</v>
      </c>
      <c r="K21" s="210">
        <v>5.5</v>
      </c>
      <c r="L21" s="210">
        <v>1</v>
      </c>
      <c r="M21" s="210">
        <v>5.5</v>
      </c>
      <c r="N21" s="213">
        <v>16</v>
      </c>
      <c r="O21" s="210">
        <v>89</v>
      </c>
      <c r="P21" s="210">
        <v>15</v>
      </c>
      <c r="Q21" s="210">
        <v>4.8</v>
      </c>
      <c r="R21" s="210">
        <v>11</v>
      </c>
      <c r="S21" s="210">
        <v>61</v>
      </c>
      <c r="T21" s="212">
        <f t="shared" si="0"/>
        <v>100</v>
      </c>
      <c r="U21" s="212">
        <f t="shared" si="1"/>
        <v>94.44444444444444</v>
      </c>
      <c r="V21" s="32"/>
    </row>
    <row r="22" spans="1:22" ht="12.75">
      <c r="A22" s="64">
        <v>14</v>
      </c>
      <c r="B22" s="210" t="s">
        <v>158</v>
      </c>
      <c r="C22" s="210" t="s">
        <v>139</v>
      </c>
      <c r="D22" s="210" t="s">
        <v>140</v>
      </c>
      <c r="E22" s="210">
        <v>26</v>
      </c>
      <c r="F22" s="210">
        <v>26</v>
      </c>
      <c r="G22" s="210">
        <v>100</v>
      </c>
      <c r="H22" s="210">
        <v>1</v>
      </c>
      <c r="I22" s="210">
        <v>3.8</v>
      </c>
      <c r="J22" s="210">
        <v>1</v>
      </c>
      <c r="K22" s="210">
        <v>3.8</v>
      </c>
      <c r="L22" s="210">
        <v>5</v>
      </c>
      <c r="M22" s="210">
        <v>19</v>
      </c>
      <c r="N22" s="213">
        <v>19</v>
      </c>
      <c r="O22" s="210">
        <v>73</v>
      </c>
      <c r="P22" s="210">
        <v>14.9</v>
      </c>
      <c r="Q22" s="210"/>
      <c r="R22" s="210">
        <v>10</v>
      </c>
      <c r="S22" s="210">
        <v>38</v>
      </c>
      <c r="T22" s="212">
        <f t="shared" si="0"/>
        <v>96.15384615384616</v>
      </c>
      <c r="U22" s="212">
        <f t="shared" si="1"/>
        <v>92.3076923076923</v>
      </c>
      <c r="V22" s="32"/>
    </row>
    <row r="23" spans="1:22" ht="12.75">
      <c r="A23" s="64">
        <v>15</v>
      </c>
      <c r="B23" s="210" t="s">
        <v>25</v>
      </c>
      <c r="C23" s="210" t="s">
        <v>27</v>
      </c>
      <c r="D23" s="210" t="s">
        <v>29</v>
      </c>
      <c r="E23" s="210">
        <v>23</v>
      </c>
      <c r="F23" s="210">
        <v>23</v>
      </c>
      <c r="G23" s="210">
        <v>100</v>
      </c>
      <c r="H23" s="210">
        <v>2</v>
      </c>
      <c r="I23" s="210">
        <v>9</v>
      </c>
      <c r="J23" s="210">
        <v>4</v>
      </c>
      <c r="K23" s="210">
        <v>17</v>
      </c>
      <c r="L23" s="210">
        <v>9</v>
      </c>
      <c r="M23" s="210">
        <v>39</v>
      </c>
      <c r="N23" s="210">
        <v>8</v>
      </c>
      <c r="O23" s="210">
        <v>35</v>
      </c>
      <c r="P23" s="210">
        <v>14.5</v>
      </c>
      <c r="Q23" s="210">
        <v>4</v>
      </c>
      <c r="R23" s="210">
        <v>14</v>
      </c>
      <c r="S23" s="210">
        <v>61</v>
      </c>
      <c r="T23" s="212">
        <f t="shared" si="0"/>
        <v>91.30434782608695</v>
      </c>
      <c r="U23" s="212">
        <f t="shared" si="1"/>
        <v>73.91304347826086</v>
      </c>
      <c r="V23" s="32"/>
    </row>
    <row r="24" spans="1:22" ht="18" customHeight="1">
      <c r="A24" s="64">
        <v>16</v>
      </c>
      <c r="B24" s="210" t="s">
        <v>132</v>
      </c>
      <c r="C24" s="210">
        <v>4</v>
      </c>
      <c r="D24" s="210" t="s">
        <v>133</v>
      </c>
      <c r="E24" s="210">
        <v>2</v>
      </c>
      <c r="F24" s="210">
        <v>2</v>
      </c>
      <c r="G24" s="210">
        <v>100</v>
      </c>
      <c r="H24" s="210">
        <v>0</v>
      </c>
      <c r="I24" s="210">
        <v>0</v>
      </c>
      <c r="J24" s="210">
        <v>1</v>
      </c>
      <c r="K24" s="210"/>
      <c r="L24" s="210">
        <v>1</v>
      </c>
      <c r="M24" s="210"/>
      <c r="N24" s="213">
        <v>0</v>
      </c>
      <c r="O24" s="210">
        <v>0</v>
      </c>
      <c r="P24" s="210">
        <v>14.5</v>
      </c>
      <c r="Q24" s="210">
        <v>3.7</v>
      </c>
      <c r="R24" s="210">
        <v>2</v>
      </c>
      <c r="S24" s="210">
        <v>100</v>
      </c>
      <c r="T24" s="210">
        <f t="shared" si="0"/>
        <v>100</v>
      </c>
      <c r="U24" s="212">
        <f t="shared" si="1"/>
        <v>50</v>
      </c>
      <c r="V24" s="32"/>
    </row>
    <row r="25" spans="1:22" ht="12.75">
      <c r="A25" s="64">
        <v>17</v>
      </c>
      <c r="B25" s="210" t="s">
        <v>112</v>
      </c>
      <c r="C25" s="210">
        <v>4</v>
      </c>
      <c r="D25" s="210" t="s">
        <v>113</v>
      </c>
      <c r="E25" s="210">
        <v>17</v>
      </c>
      <c r="F25" s="210">
        <v>15</v>
      </c>
      <c r="G25" s="210">
        <v>88</v>
      </c>
      <c r="H25" s="210">
        <v>0</v>
      </c>
      <c r="I25" s="210">
        <v>0</v>
      </c>
      <c r="J25" s="210">
        <v>1</v>
      </c>
      <c r="K25" s="210">
        <v>7</v>
      </c>
      <c r="L25" s="210">
        <v>6</v>
      </c>
      <c r="M25" s="210">
        <v>40</v>
      </c>
      <c r="N25" s="213">
        <v>8</v>
      </c>
      <c r="O25" s="210">
        <v>53</v>
      </c>
      <c r="P25" s="210">
        <v>14.3</v>
      </c>
      <c r="Q25" s="210">
        <v>4</v>
      </c>
      <c r="R25" s="210">
        <v>5</v>
      </c>
      <c r="S25" s="210">
        <v>33</v>
      </c>
      <c r="T25" s="210">
        <f t="shared" si="0"/>
        <v>100</v>
      </c>
      <c r="U25" s="212">
        <f t="shared" si="1"/>
        <v>93.33333333333333</v>
      </c>
      <c r="V25" s="32"/>
    </row>
    <row r="26" spans="1:22" ht="12.75">
      <c r="A26" s="64">
        <v>18</v>
      </c>
      <c r="B26" s="210" t="s">
        <v>107</v>
      </c>
      <c r="C26" s="210" t="s">
        <v>26</v>
      </c>
      <c r="D26" s="210" t="s">
        <v>108</v>
      </c>
      <c r="E26" s="210">
        <v>17</v>
      </c>
      <c r="F26" s="210">
        <v>17</v>
      </c>
      <c r="G26" s="210">
        <v>100</v>
      </c>
      <c r="H26" s="210">
        <v>0</v>
      </c>
      <c r="I26" s="210">
        <v>0</v>
      </c>
      <c r="J26" s="210">
        <v>3</v>
      </c>
      <c r="K26" s="210">
        <v>18</v>
      </c>
      <c r="L26" s="210">
        <v>4</v>
      </c>
      <c r="M26" s="210">
        <v>23.5</v>
      </c>
      <c r="N26" s="213">
        <v>10</v>
      </c>
      <c r="O26" s="210">
        <v>58.8</v>
      </c>
      <c r="P26" s="210">
        <v>14.1</v>
      </c>
      <c r="Q26" s="210">
        <v>4.2</v>
      </c>
      <c r="R26" s="210">
        <v>10</v>
      </c>
      <c r="S26" s="210">
        <v>58</v>
      </c>
      <c r="T26" s="210">
        <f t="shared" si="0"/>
        <v>100</v>
      </c>
      <c r="U26" s="212">
        <f t="shared" si="1"/>
        <v>82.35294117647058</v>
      </c>
      <c r="V26" s="32"/>
    </row>
    <row r="27" spans="1:22" ht="12.75">
      <c r="A27" s="64">
        <v>19</v>
      </c>
      <c r="B27" s="210" t="s">
        <v>153</v>
      </c>
      <c r="C27" s="210" t="s">
        <v>149</v>
      </c>
      <c r="D27" s="210" t="s">
        <v>150</v>
      </c>
      <c r="E27" s="210">
        <v>27</v>
      </c>
      <c r="F27" s="210">
        <v>25</v>
      </c>
      <c r="G27" s="210">
        <v>92</v>
      </c>
      <c r="H27" s="210">
        <v>0</v>
      </c>
      <c r="I27" s="210">
        <v>0</v>
      </c>
      <c r="J27" s="210">
        <v>6</v>
      </c>
      <c r="K27" s="210">
        <v>24</v>
      </c>
      <c r="L27" s="210">
        <v>6</v>
      </c>
      <c r="M27" s="210">
        <v>24</v>
      </c>
      <c r="N27" s="213">
        <v>13</v>
      </c>
      <c r="O27" s="210">
        <v>52</v>
      </c>
      <c r="P27" s="210">
        <v>14.1</v>
      </c>
      <c r="Q27" s="210"/>
      <c r="R27" s="210">
        <v>13</v>
      </c>
      <c r="S27" s="210">
        <v>52</v>
      </c>
      <c r="T27" s="212">
        <f t="shared" si="0"/>
        <v>100</v>
      </c>
      <c r="U27" s="212">
        <f t="shared" si="1"/>
        <v>76</v>
      </c>
      <c r="V27" s="32"/>
    </row>
    <row r="28" spans="1:22" ht="12.75">
      <c r="A28" s="64">
        <v>20</v>
      </c>
      <c r="B28" s="210" t="s">
        <v>136</v>
      </c>
      <c r="C28" s="210" t="s">
        <v>26</v>
      </c>
      <c r="D28" s="210" t="s">
        <v>137</v>
      </c>
      <c r="E28" s="210">
        <v>18</v>
      </c>
      <c r="F28" s="210">
        <v>18</v>
      </c>
      <c r="G28" s="210">
        <v>100</v>
      </c>
      <c r="H28" s="210">
        <v>0</v>
      </c>
      <c r="I28" s="210">
        <v>0</v>
      </c>
      <c r="J28" s="210">
        <v>1</v>
      </c>
      <c r="K28" s="210">
        <v>5.6</v>
      </c>
      <c r="L28" s="210">
        <v>9</v>
      </c>
      <c r="M28" s="210">
        <v>50</v>
      </c>
      <c r="N28" s="213">
        <v>8</v>
      </c>
      <c r="O28" s="210">
        <v>44</v>
      </c>
      <c r="P28" s="210">
        <v>14</v>
      </c>
      <c r="Q28" s="210">
        <v>5.8</v>
      </c>
      <c r="R28" s="210">
        <v>6</v>
      </c>
      <c r="S28" s="210">
        <v>33</v>
      </c>
      <c r="T28" s="210">
        <f t="shared" si="0"/>
        <v>100</v>
      </c>
      <c r="U28" s="212">
        <f t="shared" si="1"/>
        <v>94.44444444444444</v>
      </c>
      <c r="V28" s="32"/>
    </row>
    <row r="29" spans="1:22" ht="12.75">
      <c r="A29" s="64">
        <v>21</v>
      </c>
      <c r="B29" s="210" t="s">
        <v>136</v>
      </c>
      <c r="C29" s="210" t="s">
        <v>27</v>
      </c>
      <c r="D29" s="210" t="s">
        <v>138</v>
      </c>
      <c r="E29" s="210">
        <v>18</v>
      </c>
      <c r="F29" s="210">
        <v>16</v>
      </c>
      <c r="G29" s="210">
        <v>89</v>
      </c>
      <c r="H29" s="210">
        <v>3</v>
      </c>
      <c r="I29" s="210">
        <v>18</v>
      </c>
      <c r="J29" s="210">
        <v>3</v>
      </c>
      <c r="K29" s="210">
        <v>18</v>
      </c>
      <c r="L29" s="210">
        <v>6</v>
      </c>
      <c r="M29" s="210">
        <v>37</v>
      </c>
      <c r="N29" s="213">
        <v>4</v>
      </c>
      <c r="O29" s="210">
        <v>25</v>
      </c>
      <c r="P29" s="210">
        <v>14</v>
      </c>
      <c r="Q29" s="210">
        <v>3.7</v>
      </c>
      <c r="R29" s="210">
        <v>8</v>
      </c>
      <c r="S29" s="210">
        <v>50</v>
      </c>
      <c r="T29" s="212">
        <f t="shared" si="0"/>
        <v>81.25</v>
      </c>
      <c r="U29" s="212">
        <f t="shared" si="1"/>
        <v>62.5</v>
      </c>
      <c r="V29" s="32"/>
    </row>
    <row r="30" spans="1:22" ht="12.75">
      <c r="A30" s="64">
        <v>22</v>
      </c>
      <c r="B30" s="210" t="s">
        <v>43</v>
      </c>
      <c r="C30" s="210">
        <v>4</v>
      </c>
      <c r="D30" s="210" t="s">
        <v>44</v>
      </c>
      <c r="E30" s="210">
        <v>19</v>
      </c>
      <c r="F30" s="210">
        <v>17</v>
      </c>
      <c r="G30" s="210">
        <v>89.5</v>
      </c>
      <c r="H30" s="210">
        <v>0</v>
      </c>
      <c r="I30" s="210">
        <v>0</v>
      </c>
      <c r="J30" s="210">
        <v>5</v>
      </c>
      <c r="K30" s="210">
        <v>29.4</v>
      </c>
      <c r="L30" s="210">
        <v>6</v>
      </c>
      <c r="M30" s="210">
        <v>35.3</v>
      </c>
      <c r="N30" s="210">
        <v>6</v>
      </c>
      <c r="O30" s="210">
        <v>35.3</v>
      </c>
      <c r="P30" s="210">
        <v>13.9</v>
      </c>
      <c r="Q30" s="210">
        <v>4</v>
      </c>
      <c r="R30" s="210">
        <v>6</v>
      </c>
      <c r="S30" s="210">
        <v>35.3</v>
      </c>
      <c r="T30" s="210">
        <f t="shared" si="0"/>
        <v>100</v>
      </c>
      <c r="U30" s="212">
        <f t="shared" si="1"/>
        <v>70.58823529411765</v>
      </c>
      <c r="V30" s="32"/>
    </row>
    <row r="31" spans="1:22" ht="12.75">
      <c r="A31" s="64">
        <v>23</v>
      </c>
      <c r="B31" s="210" t="s">
        <v>100</v>
      </c>
      <c r="C31" s="210">
        <v>4</v>
      </c>
      <c r="D31" s="210" t="s">
        <v>101</v>
      </c>
      <c r="E31" s="210">
        <v>19</v>
      </c>
      <c r="F31" s="210">
        <v>19</v>
      </c>
      <c r="G31" s="210">
        <v>100</v>
      </c>
      <c r="H31" s="210">
        <v>2</v>
      </c>
      <c r="I31" s="210">
        <v>10.6</v>
      </c>
      <c r="J31" s="210">
        <v>3</v>
      </c>
      <c r="K31" s="210">
        <v>15.9</v>
      </c>
      <c r="L31" s="210">
        <v>4</v>
      </c>
      <c r="M31" s="210">
        <v>21.2</v>
      </c>
      <c r="N31" s="213">
        <v>10</v>
      </c>
      <c r="O31" s="210">
        <v>53</v>
      </c>
      <c r="P31" s="210">
        <v>13.6</v>
      </c>
      <c r="Q31" s="210">
        <v>4.2</v>
      </c>
      <c r="R31" s="210">
        <v>6</v>
      </c>
      <c r="S31" s="210">
        <v>31.8</v>
      </c>
      <c r="T31" s="212">
        <f t="shared" si="0"/>
        <v>89.47368421052632</v>
      </c>
      <c r="U31" s="212">
        <f t="shared" si="1"/>
        <v>73.68421052631578</v>
      </c>
      <c r="V31" s="32"/>
    </row>
    <row r="32" spans="1:22" ht="16.5" customHeight="1">
      <c r="A32" s="64">
        <v>24</v>
      </c>
      <c r="B32" s="210" t="s">
        <v>93</v>
      </c>
      <c r="C32" s="210" t="s">
        <v>27</v>
      </c>
      <c r="D32" s="210" t="s">
        <v>95</v>
      </c>
      <c r="E32" s="210">
        <v>24</v>
      </c>
      <c r="F32" s="210">
        <v>24</v>
      </c>
      <c r="G32" s="211">
        <v>1</v>
      </c>
      <c r="H32" s="210">
        <v>1</v>
      </c>
      <c r="I32" s="211">
        <v>0.04</v>
      </c>
      <c r="J32" s="210">
        <v>5</v>
      </c>
      <c r="K32" s="211">
        <v>0.21</v>
      </c>
      <c r="L32" s="210">
        <v>6</v>
      </c>
      <c r="M32" s="211">
        <v>0.25</v>
      </c>
      <c r="N32" s="213">
        <v>12</v>
      </c>
      <c r="O32" s="211">
        <v>0.5</v>
      </c>
      <c r="P32" s="210">
        <v>13.5</v>
      </c>
      <c r="Q32" s="210">
        <v>4.2</v>
      </c>
      <c r="R32" s="210">
        <v>11</v>
      </c>
      <c r="S32" s="211">
        <v>0.46</v>
      </c>
      <c r="T32" s="212">
        <f t="shared" si="0"/>
        <v>95.83333333333334</v>
      </c>
      <c r="U32" s="212">
        <f t="shared" si="1"/>
        <v>75</v>
      </c>
      <c r="V32" s="32"/>
    </row>
    <row r="33" spans="1:22" ht="12.75">
      <c r="A33" s="27">
        <v>25</v>
      </c>
      <c r="B33" s="19" t="s">
        <v>107</v>
      </c>
      <c r="C33" s="19" t="s">
        <v>27</v>
      </c>
      <c r="D33" s="19" t="s">
        <v>109</v>
      </c>
      <c r="E33" s="19">
        <v>15</v>
      </c>
      <c r="F33" s="19">
        <v>15</v>
      </c>
      <c r="G33" s="19">
        <v>100</v>
      </c>
      <c r="H33" s="19">
        <v>0</v>
      </c>
      <c r="I33" s="19">
        <v>0</v>
      </c>
      <c r="J33" s="19">
        <v>3</v>
      </c>
      <c r="K33" s="19">
        <v>20</v>
      </c>
      <c r="L33" s="19">
        <v>6</v>
      </c>
      <c r="M33" s="19">
        <v>40</v>
      </c>
      <c r="N33" s="28">
        <v>6</v>
      </c>
      <c r="O33" s="19">
        <v>40</v>
      </c>
      <c r="P33" s="25">
        <v>13.1</v>
      </c>
      <c r="Q33" s="19">
        <v>4</v>
      </c>
      <c r="R33" s="19">
        <v>4</v>
      </c>
      <c r="S33" s="19">
        <v>26</v>
      </c>
      <c r="T33" s="9">
        <f t="shared" si="0"/>
        <v>100</v>
      </c>
      <c r="U33" s="26">
        <f t="shared" si="1"/>
        <v>80</v>
      </c>
      <c r="V33" s="32"/>
    </row>
    <row r="34" spans="1:22" ht="12.75">
      <c r="A34" s="27">
        <v>26</v>
      </c>
      <c r="B34" s="9" t="s">
        <v>47</v>
      </c>
      <c r="C34" s="9">
        <v>4</v>
      </c>
      <c r="D34" s="9" t="s">
        <v>48</v>
      </c>
      <c r="E34" s="9">
        <v>2</v>
      </c>
      <c r="F34" s="9">
        <v>2</v>
      </c>
      <c r="G34" s="9">
        <v>100</v>
      </c>
      <c r="H34" s="9">
        <v>0</v>
      </c>
      <c r="I34" s="9">
        <v>0</v>
      </c>
      <c r="J34" s="9">
        <v>0</v>
      </c>
      <c r="K34" s="9">
        <v>0</v>
      </c>
      <c r="L34" s="9">
        <v>2</v>
      </c>
      <c r="M34" s="9">
        <v>100</v>
      </c>
      <c r="N34" s="9">
        <v>0</v>
      </c>
      <c r="O34" s="9">
        <v>0</v>
      </c>
      <c r="P34" s="25">
        <v>13</v>
      </c>
      <c r="Q34" s="9">
        <v>4</v>
      </c>
      <c r="R34" s="9">
        <v>1</v>
      </c>
      <c r="S34" s="9">
        <v>50</v>
      </c>
      <c r="T34" s="9">
        <f t="shared" si="0"/>
        <v>100</v>
      </c>
      <c r="U34" s="26">
        <f t="shared" si="1"/>
        <v>100</v>
      </c>
      <c r="V34" s="32"/>
    </row>
    <row r="35" spans="1:22" ht="12.75">
      <c r="A35" s="27">
        <v>27</v>
      </c>
      <c r="B35" s="9" t="s">
        <v>51</v>
      </c>
      <c r="C35" s="9">
        <v>4</v>
      </c>
      <c r="D35" s="9" t="s">
        <v>50</v>
      </c>
      <c r="E35" s="9">
        <v>2</v>
      </c>
      <c r="F35" s="9">
        <v>2</v>
      </c>
      <c r="G35" s="9">
        <v>100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50</v>
      </c>
      <c r="N35" s="9">
        <v>1</v>
      </c>
      <c r="O35" s="9">
        <v>50</v>
      </c>
      <c r="P35" s="25">
        <v>13</v>
      </c>
      <c r="Q35" s="9">
        <v>4.5</v>
      </c>
      <c r="R35" s="9">
        <v>1</v>
      </c>
      <c r="S35" s="9">
        <v>50</v>
      </c>
      <c r="T35" s="9">
        <f t="shared" si="0"/>
        <v>100</v>
      </c>
      <c r="U35" s="26">
        <f t="shared" si="1"/>
        <v>100</v>
      </c>
      <c r="V35" s="32"/>
    </row>
    <row r="36" spans="1:22" ht="12.75">
      <c r="A36" s="27">
        <v>28</v>
      </c>
      <c r="B36" s="9" t="s">
        <v>65</v>
      </c>
      <c r="C36" s="9">
        <v>4</v>
      </c>
      <c r="D36" s="9" t="s">
        <v>66</v>
      </c>
      <c r="E36" s="9">
        <v>8</v>
      </c>
      <c r="F36" s="9">
        <v>8</v>
      </c>
      <c r="G36" s="9">
        <v>100</v>
      </c>
      <c r="H36" s="9">
        <v>0</v>
      </c>
      <c r="I36" s="9">
        <v>0</v>
      </c>
      <c r="J36" s="9">
        <v>1</v>
      </c>
      <c r="K36" s="9">
        <v>12.5</v>
      </c>
      <c r="L36" s="9">
        <v>2</v>
      </c>
      <c r="M36" s="9">
        <v>25</v>
      </c>
      <c r="N36" s="9">
        <v>5</v>
      </c>
      <c r="O36" s="9">
        <v>62.5</v>
      </c>
      <c r="P36" s="25">
        <v>13</v>
      </c>
      <c r="Q36" s="9">
        <v>4.5</v>
      </c>
      <c r="R36" s="9">
        <v>3</v>
      </c>
      <c r="S36" s="9">
        <v>37.5</v>
      </c>
      <c r="T36" s="9">
        <f t="shared" si="0"/>
        <v>100</v>
      </c>
      <c r="U36" s="26">
        <f t="shared" si="1"/>
        <v>87.5</v>
      </c>
      <c r="V36" s="32"/>
    </row>
    <row r="37" spans="1:22" ht="12.75">
      <c r="A37" s="27">
        <v>29</v>
      </c>
      <c r="B37" s="9" t="s">
        <v>78</v>
      </c>
      <c r="C37" s="9" t="s">
        <v>36</v>
      </c>
      <c r="D37" s="9" t="s">
        <v>79</v>
      </c>
      <c r="E37" s="9">
        <v>24</v>
      </c>
      <c r="F37" s="9">
        <v>20</v>
      </c>
      <c r="G37" s="9">
        <v>83</v>
      </c>
      <c r="H37" s="9">
        <v>2</v>
      </c>
      <c r="I37" s="9">
        <v>10</v>
      </c>
      <c r="J37" s="9">
        <v>5</v>
      </c>
      <c r="K37" s="9">
        <v>25</v>
      </c>
      <c r="L37" s="9">
        <v>5</v>
      </c>
      <c r="M37" s="9">
        <v>25</v>
      </c>
      <c r="N37" s="15">
        <v>8</v>
      </c>
      <c r="O37" s="9">
        <v>40</v>
      </c>
      <c r="P37" s="25">
        <v>13</v>
      </c>
      <c r="Q37" s="9">
        <v>3.7</v>
      </c>
      <c r="R37" s="9">
        <v>8</v>
      </c>
      <c r="S37" s="9">
        <v>40</v>
      </c>
      <c r="T37" s="9">
        <f t="shared" si="0"/>
        <v>90</v>
      </c>
      <c r="U37" s="26">
        <f t="shared" si="1"/>
        <v>65</v>
      </c>
      <c r="V37" s="32"/>
    </row>
    <row r="38" spans="1:22" ht="12.75">
      <c r="A38" s="27">
        <v>30</v>
      </c>
      <c r="B38" s="9" t="s">
        <v>85</v>
      </c>
      <c r="C38" s="9" t="s">
        <v>89</v>
      </c>
      <c r="D38" s="9" t="s">
        <v>90</v>
      </c>
      <c r="E38" s="9">
        <v>25</v>
      </c>
      <c r="F38" s="9">
        <v>23</v>
      </c>
      <c r="G38" s="9">
        <v>92</v>
      </c>
      <c r="H38" s="9">
        <v>1</v>
      </c>
      <c r="I38" s="9">
        <v>4</v>
      </c>
      <c r="J38" s="9">
        <v>6</v>
      </c>
      <c r="K38" s="9">
        <v>26</v>
      </c>
      <c r="L38" s="9">
        <v>8</v>
      </c>
      <c r="M38" s="9">
        <v>35</v>
      </c>
      <c r="N38" s="15">
        <v>8</v>
      </c>
      <c r="O38" s="9">
        <v>35</v>
      </c>
      <c r="P38" s="25">
        <v>13</v>
      </c>
      <c r="Q38" s="9">
        <v>4</v>
      </c>
      <c r="R38" s="9">
        <v>6</v>
      </c>
      <c r="S38" s="9">
        <v>26</v>
      </c>
      <c r="T38" s="26">
        <f t="shared" si="0"/>
        <v>95.65217391304348</v>
      </c>
      <c r="U38" s="26">
        <f t="shared" si="1"/>
        <v>69.56521739130434</v>
      </c>
      <c r="V38" s="32"/>
    </row>
    <row r="39" spans="1:22" ht="12.75">
      <c r="A39" s="27">
        <v>31</v>
      </c>
      <c r="B39" s="9" t="s">
        <v>114</v>
      </c>
      <c r="C39" s="9" t="s">
        <v>38</v>
      </c>
      <c r="D39" s="9" t="s">
        <v>116</v>
      </c>
      <c r="E39" s="9">
        <v>24</v>
      </c>
      <c r="F39" s="9">
        <v>21</v>
      </c>
      <c r="G39" s="9">
        <v>87</v>
      </c>
      <c r="H39" s="9">
        <v>2</v>
      </c>
      <c r="I39" s="9">
        <v>9.5</v>
      </c>
      <c r="J39" s="9">
        <v>3</v>
      </c>
      <c r="K39" s="9">
        <v>14.3</v>
      </c>
      <c r="L39" s="9">
        <v>10</v>
      </c>
      <c r="M39" s="9">
        <v>47.6</v>
      </c>
      <c r="N39" s="15">
        <v>6</v>
      </c>
      <c r="O39" s="9">
        <v>28.6</v>
      </c>
      <c r="P39" s="25">
        <v>13</v>
      </c>
      <c r="Q39" s="9">
        <v>4</v>
      </c>
      <c r="R39" s="9">
        <v>9</v>
      </c>
      <c r="S39" s="9">
        <v>42.9</v>
      </c>
      <c r="T39" s="26">
        <f t="shared" si="0"/>
        <v>90.47619047619048</v>
      </c>
      <c r="U39" s="26">
        <f t="shared" si="1"/>
        <v>76.19047619047619</v>
      </c>
      <c r="V39" s="32"/>
    </row>
    <row r="40" spans="1:22" ht="12.75">
      <c r="A40" s="27">
        <v>32</v>
      </c>
      <c r="B40" s="9" t="s">
        <v>129</v>
      </c>
      <c r="C40" s="9">
        <v>4</v>
      </c>
      <c r="D40" s="9" t="s">
        <v>130</v>
      </c>
      <c r="E40" s="9">
        <v>18</v>
      </c>
      <c r="F40" s="9">
        <v>14</v>
      </c>
      <c r="G40" s="9">
        <v>78</v>
      </c>
      <c r="H40" s="9">
        <v>0</v>
      </c>
      <c r="I40" s="9">
        <v>0</v>
      </c>
      <c r="J40" s="9">
        <v>3</v>
      </c>
      <c r="K40" s="9">
        <v>21.43</v>
      </c>
      <c r="L40" s="9">
        <v>5</v>
      </c>
      <c r="M40" s="9">
        <v>35.71</v>
      </c>
      <c r="N40" s="15">
        <v>6</v>
      </c>
      <c r="O40" s="9">
        <v>42.86</v>
      </c>
      <c r="P40" s="25">
        <v>13</v>
      </c>
      <c r="Q40" s="9">
        <v>4.1</v>
      </c>
      <c r="R40" s="9">
        <v>6</v>
      </c>
      <c r="S40" s="9">
        <v>33</v>
      </c>
      <c r="T40" s="26">
        <f t="shared" si="0"/>
        <v>100</v>
      </c>
      <c r="U40" s="26">
        <f t="shared" si="1"/>
        <v>78.57142857142857</v>
      </c>
      <c r="V40" s="32"/>
    </row>
    <row r="41" spans="1:22" ht="12.75">
      <c r="A41" s="27">
        <v>33</v>
      </c>
      <c r="B41" s="19" t="s">
        <v>158</v>
      </c>
      <c r="C41" s="19" t="s">
        <v>141</v>
      </c>
      <c r="D41" s="19" t="s">
        <v>142</v>
      </c>
      <c r="E41" s="19">
        <v>26</v>
      </c>
      <c r="F41" s="19">
        <v>25</v>
      </c>
      <c r="G41" s="19">
        <v>96</v>
      </c>
      <c r="H41" s="19">
        <v>2</v>
      </c>
      <c r="I41" s="19">
        <v>8</v>
      </c>
      <c r="J41" s="19">
        <v>5</v>
      </c>
      <c r="K41" s="19">
        <v>23</v>
      </c>
      <c r="L41" s="19">
        <v>13</v>
      </c>
      <c r="M41" s="19">
        <v>52</v>
      </c>
      <c r="N41" s="28">
        <v>5</v>
      </c>
      <c r="O41" s="19">
        <v>20</v>
      </c>
      <c r="P41" s="25">
        <v>13</v>
      </c>
      <c r="Q41" s="19"/>
      <c r="R41" s="19">
        <v>5</v>
      </c>
      <c r="S41" s="19">
        <v>20</v>
      </c>
      <c r="T41" s="9">
        <f aca="true" t="shared" si="2" ref="T41:T68">(J41+L41+N41)/F41*100</f>
        <v>92</v>
      </c>
      <c r="U41" s="26">
        <f aca="true" t="shared" si="3" ref="U41:U68">(L41+N41)/F41*100</f>
        <v>72</v>
      </c>
      <c r="V41" s="32"/>
    </row>
    <row r="42" spans="1:22" ht="12.75">
      <c r="A42" s="27">
        <v>34</v>
      </c>
      <c r="B42" s="19" t="s">
        <v>158</v>
      </c>
      <c r="C42" s="19" t="s">
        <v>143</v>
      </c>
      <c r="D42" s="19" t="s">
        <v>144</v>
      </c>
      <c r="E42" s="19">
        <v>25</v>
      </c>
      <c r="F42" s="19">
        <v>22</v>
      </c>
      <c r="G42" s="19">
        <v>88</v>
      </c>
      <c r="H42" s="19">
        <v>0</v>
      </c>
      <c r="I42" s="19">
        <v>0</v>
      </c>
      <c r="J42" s="19">
        <v>5</v>
      </c>
      <c r="K42" s="19">
        <v>23</v>
      </c>
      <c r="L42" s="19">
        <v>10</v>
      </c>
      <c r="M42" s="19">
        <v>45</v>
      </c>
      <c r="N42" s="28">
        <v>7</v>
      </c>
      <c r="O42" s="19">
        <v>32</v>
      </c>
      <c r="P42" s="25">
        <v>13</v>
      </c>
      <c r="Q42" s="19"/>
      <c r="R42" s="19">
        <v>7</v>
      </c>
      <c r="S42" s="19">
        <v>32</v>
      </c>
      <c r="T42" s="9">
        <f t="shared" si="2"/>
        <v>100</v>
      </c>
      <c r="U42" s="26">
        <f t="shared" si="3"/>
        <v>77.27272727272727</v>
      </c>
      <c r="V42" s="32"/>
    </row>
    <row r="43" spans="1:22" ht="12.75">
      <c r="A43" s="27">
        <v>35</v>
      </c>
      <c r="B43" s="9" t="s">
        <v>73</v>
      </c>
      <c r="C43" s="9">
        <v>4</v>
      </c>
      <c r="D43" s="9" t="s">
        <v>74</v>
      </c>
      <c r="E43" s="9">
        <v>2</v>
      </c>
      <c r="F43" s="9">
        <v>2</v>
      </c>
      <c r="G43" s="9">
        <v>100</v>
      </c>
      <c r="H43" s="9">
        <v>0</v>
      </c>
      <c r="I43" s="9">
        <v>0</v>
      </c>
      <c r="J43" s="9">
        <v>0</v>
      </c>
      <c r="K43" s="9">
        <v>0</v>
      </c>
      <c r="L43" s="9">
        <v>2</v>
      </c>
      <c r="M43" s="9">
        <v>100</v>
      </c>
      <c r="N43" s="15">
        <v>0</v>
      </c>
      <c r="O43" s="9">
        <v>0</v>
      </c>
      <c r="P43" s="25">
        <v>12.5</v>
      </c>
      <c r="Q43" s="9">
        <v>4</v>
      </c>
      <c r="R43" s="9">
        <v>0</v>
      </c>
      <c r="S43" s="9">
        <v>0</v>
      </c>
      <c r="T43" s="9">
        <f t="shared" si="2"/>
        <v>100</v>
      </c>
      <c r="U43" s="26">
        <f t="shared" si="3"/>
        <v>100</v>
      </c>
      <c r="V43" s="32"/>
    </row>
    <row r="44" spans="1:22" ht="12.75">
      <c r="A44" s="27">
        <v>36</v>
      </c>
      <c r="B44" s="9" t="s">
        <v>93</v>
      </c>
      <c r="C44" s="9" t="s">
        <v>26</v>
      </c>
      <c r="D44" s="9" t="s">
        <v>94</v>
      </c>
      <c r="E44" s="9">
        <v>22</v>
      </c>
      <c r="F44" s="9">
        <v>20</v>
      </c>
      <c r="G44" s="16">
        <v>0.91</v>
      </c>
      <c r="H44" s="9">
        <v>1</v>
      </c>
      <c r="I44" s="16">
        <v>0.05</v>
      </c>
      <c r="J44" s="9">
        <v>5</v>
      </c>
      <c r="K44" s="16">
        <v>0.25</v>
      </c>
      <c r="L44" s="9">
        <v>10</v>
      </c>
      <c r="M44" s="16">
        <v>0.5</v>
      </c>
      <c r="N44" s="15">
        <v>4</v>
      </c>
      <c r="O44" s="16">
        <v>0.2</v>
      </c>
      <c r="P44" s="25">
        <v>12.5</v>
      </c>
      <c r="Q44" s="9">
        <v>3.7</v>
      </c>
      <c r="R44" s="9">
        <v>5</v>
      </c>
      <c r="S44" s="16">
        <v>0.25</v>
      </c>
      <c r="T44" s="26">
        <f t="shared" si="2"/>
        <v>95</v>
      </c>
      <c r="U44" s="26">
        <f t="shared" si="3"/>
        <v>70</v>
      </c>
      <c r="V44" s="32"/>
    </row>
    <row r="45" spans="1:22" ht="12.75">
      <c r="A45" s="27">
        <v>37</v>
      </c>
      <c r="B45" s="9" t="s">
        <v>114</v>
      </c>
      <c r="C45" s="9" t="s">
        <v>36</v>
      </c>
      <c r="D45" s="9" t="s">
        <v>115</v>
      </c>
      <c r="E45" s="9">
        <v>23</v>
      </c>
      <c r="F45" s="9">
        <v>21</v>
      </c>
      <c r="G45" s="9">
        <v>91</v>
      </c>
      <c r="H45" s="9">
        <v>1</v>
      </c>
      <c r="I45" s="9">
        <v>4.7</v>
      </c>
      <c r="J45" s="9">
        <v>2</v>
      </c>
      <c r="K45" s="9">
        <v>9.5</v>
      </c>
      <c r="L45" s="9">
        <v>9</v>
      </c>
      <c r="M45" s="9">
        <v>42.9</v>
      </c>
      <c r="N45" s="15">
        <v>9</v>
      </c>
      <c r="O45" s="9">
        <v>42.9</v>
      </c>
      <c r="P45" s="25">
        <v>12.5</v>
      </c>
      <c r="Q45" s="9">
        <v>4.1</v>
      </c>
      <c r="R45" s="9">
        <v>13</v>
      </c>
      <c r="S45" s="9">
        <v>61.9</v>
      </c>
      <c r="T45" s="26">
        <f t="shared" si="2"/>
        <v>95.23809523809523</v>
      </c>
      <c r="U45" s="26">
        <f t="shared" si="3"/>
        <v>85.71428571428571</v>
      </c>
      <c r="V45" s="32"/>
    </row>
    <row r="46" spans="1:22" ht="12.75">
      <c r="A46" s="27">
        <v>38</v>
      </c>
      <c r="B46" s="12" t="s">
        <v>183</v>
      </c>
      <c r="C46" s="9" t="s">
        <v>26</v>
      </c>
      <c r="D46" s="12" t="s">
        <v>184</v>
      </c>
      <c r="E46" s="9">
        <v>26</v>
      </c>
      <c r="F46" s="9">
        <v>25</v>
      </c>
      <c r="G46" s="9">
        <v>96.1</v>
      </c>
      <c r="H46" s="12">
        <v>0</v>
      </c>
      <c r="I46" s="12">
        <v>0</v>
      </c>
      <c r="J46" s="9">
        <v>8</v>
      </c>
      <c r="K46" s="9">
        <v>32</v>
      </c>
      <c r="L46" s="9">
        <v>15</v>
      </c>
      <c r="M46" s="9">
        <v>60</v>
      </c>
      <c r="N46" s="15">
        <v>2</v>
      </c>
      <c r="O46" s="9">
        <v>8</v>
      </c>
      <c r="P46" s="25">
        <v>12.12</v>
      </c>
      <c r="Q46" s="9">
        <v>3.8</v>
      </c>
      <c r="R46" s="9">
        <v>14</v>
      </c>
      <c r="S46" s="9">
        <v>56</v>
      </c>
      <c r="T46" s="9">
        <f t="shared" si="2"/>
        <v>100</v>
      </c>
      <c r="U46" s="26">
        <f t="shared" si="3"/>
        <v>68</v>
      </c>
      <c r="V46" s="32"/>
    </row>
    <row r="47" spans="1:22" ht="12.75">
      <c r="A47" s="27">
        <v>39</v>
      </c>
      <c r="B47" s="9" t="s">
        <v>85</v>
      </c>
      <c r="C47" s="9" t="s">
        <v>86</v>
      </c>
      <c r="D47" s="9" t="s">
        <v>87</v>
      </c>
      <c r="E47" s="9">
        <v>25</v>
      </c>
      <c r="F47" s="9">
        <v>24</v>
      </c>
      <c r="G47" s="9">
        <v>96</v>
      </c>
      <c r="H47" s="9">
        <v>1</v>
      </c>
      <c r="I47" s="9">
        <v>4</v>
      </c>
      <c r="J47" s="9">
        <v>6</v>
      </c>
      <c r="K47" s="9">
        <v>25</v>
      </c>
      <c r="L47" s="9">
        <v>10</v>
      </c>
      <c r="M47" s="9">
        <v>42</v>
      </c>
      <c r="N47" s="15">
        <v>7</v>
      </c>
      <c r="O47" s="9">
        <v>29</v>
      </c>
      <c r="P47" s="25">
        <v>12.1</v>
      </c>
      <c r="Q47" s="9" t="s">
        <v>88</v>
      </c>
      <c r="R47" s="9">
        <v>9</v>
      </c>
      <c r="S47" s="9">
        <v>38</v>
      </c>
      <c r="T47" s="26">
        <f t="shared" si="2"/>
        <v>95.83333333333334</v>
      </c>
      <c r="U47" s="26">
        <f t="shared" si="3"/>
        <v>70.83333333333334</v>
      </c>
      <c r="V47" s="32"/>
    </row>
    <row r="48" spans="1:22" ht="12.75">
      <c r="A48" s="27">
        <v>40</v>
      </c>
      <c r="B48" s="17" t="s">
        <v>67</v>
      </c>
      <c r="C48" s="17">
        <v>4</v>
      </c>
      <c r="D48" s="17" t="s">
        <v>68</v>
      </c>
      <c r="E48" s="17">
        <v>5</v>
      </c>
      <c r="F48" s="17">
        <v>5</v>
      </c>
      <c r="G48" s="17">
        <v>100</v>
      </c>
      <c r="H48" s="17">
        <v>0</v>
      </c>
      <c r="I48" s="17">
        <v>0</v>
      </c>
      <c r="J48" s="17">
        <v>2</v>
      </c>
      <c r="K48" s="17">
        <v>40</v>
      </c>
      <c r="L48" s="17">
        <v>2</v>
      </c>
      <c r="M48" s="17">
        <v>40</v>
      </c>
      <c r="N48" s="17">
        <v>1</v>
      </c>
      <c r="O48" s="17">
        <v>20</v>
      </c>
      <c r="P48" s="31">
        <v>12</v>
      </c>
      <c r="Q48" s="17">
        <v>3.8</v>
      </c>
      <c r="R48" s="17">
        <v>1</v>
      </c>
      <c r="S48" s="17">
        <v>20</v>
      </c>
      <c r="T48" s="9">
        <f t="shared" si="2"/>
        <v>100</v>
      </c>
      <c r="U48" s="26">
        <f t="shared" si="3"/>
        <v>60</v>
      </c>
      <c r="V48" s="32"/>
    </row>
    <row r="49" spans="1:22" ht="12.75">
      <c r="A49" s="27">
        <v>41</v>
      </c>
      <c r="B49" s="9" t="s">
        <v>71</v>
      </c>
      <c r="C49" s="9">
        <v>4</v>
      </c>
      <c r="D49" s="9" t="s">
        <v>72</v>
      </c>
      <c r="E49" s="9">
        <v>16</v>
      </c>
      <c r="F49" s="9">
        <v>16</v>
      </c>
      <c r="G49" s="9">
        <v>100</v>
      </c>
      <c r="H49" s="9">
        <v>0</v>
      </c>
      <c r="I49" s="9">
        <v>0</v>
      </c>
      <c r="J49" s="9">
        <v>6</v>
      </c>
      <c r="K49" s="9">
        <v>37</v>
      </c>
      <c r="L49" s="9">
        <v>6</v>
      </c>
      <c r="M49" s="9">
        <v>37</v>
      </c>
      <c r="N49" s="9">
        <v>4</v>
      </c>
      <c r="O49" s="9">
        <v>25</v>
      </c>
      <c r="P49" s="25">
        <v>12</v>
      </c>
      <c r="Q49" s="9">
        <v>3.8</v>
      </c>
      <c r="R49" s="9">
        <v>4</v>
      </c>
      <c r="S49" s="9">
        <v>25</v>
      </c>
      <c r="T49" s="9">
        <f t="shared" si="2"/>
        <v>100</v>
      </c>
      <c r="U49" s="26">
        <f t="shared" si="3"/>
        <v>62.5</v>
      </c>
      <c r="V49" s="32"/>
    </row>
    <row r="50" spans="1:22" ht="12.75">
      <c r="A50" s="27">
        <v>42</v>
      </c>
      <c r="B50" s="9" t="s">
        <v>78</v>
      </c>
      <c r="C50" s="9" t="s">
        <v>38</v>
      </c>
      <c r="D50" s="9" t="s">
        <v>80</v>
      </c>
      <c r="E50" s="9">
        <v>17</v>
      </c>
      <c r="F50" s="9">
        <v>16</v>
      </c>
      <c r="G50" s="9">
        <v>94</v>
      </c>
      <c r="H50" s="9">
        <v>2</v>
      </c>
      <c r="I50" s="9">
        <v>12.5</v>
      </c>
      <c r="J50" s="9">
        <v>5</v>
      </c>
      <c r="K50" s="9">
        <v>31</v>
      </c>
      <c r="L50" s="9">
        <v>9</v>
      </c>
      <c r="M50" s="9">
        <v>56</v>
      </c>
      <c r="N50" s="15">
        <v>0</v>
      </c>
      <c r="O50" s="9">
        <v>0</v>
      </c>
      <c r="P50" s="25">
        <v>12</v>
      </c>
      <c r="Q50" s="9">
        <v>3.4</v>
      </c>
      <c r="R50" s="9">
        <v>6</v>
      </c>
      <c r="S50" s="9">
        <v>37.5</v>
      </c>
      <c r="T50" s="9">
        <f t="shared" si="2"/>
        <v>87.5</v>
      </c>
      <c r="U50" s="26">
        <f t="shared" si="3"/>
        <v>56.25</v>
      </c>
      <c r="V50" s="32"/>
    </row>
    <row r="51" spans="1:22" ht="12.75">
      <c r="A51" s="27">
        <v>43</v>
      </c>
      <c r="B51" s="9" t="s">
        <v>85</v>
      </c>
      <c r="C51" s="9" t="s">
        <v>91</v>
      </c>
      <c r="D51" s="9" t="s">
        <v>92</v>
      </c>
      <c r="E51" s="9">
        <v>18</v>
      </c>
      <c r="F51" s="9">
        <v>15</v>
      </c>
      <c r="G51" s="9">
        <v>83</v>
      </c>
      <c r="H51" s="9">
        <v>0</v>
      </c>
      <c r="I51" s="9">
        <v>0</v>
      </c>
      <c r="J51" s="9">
        <v>2</v>
      </c>
      <c r="K51" s="9">
        <v>13</v>
      </c>
      <c r="L51" s="9">
        <v>9</v>
      </c>
      <c r="M51" s="9">
        <v>60</v>
      </c>
      <c r="N51" s="15">
        <v>4</v>
      </c>
      <c r="O51" s="9">
        <v>27</v>
      </c>
      <c r="P51" s="25">
        <v>11.8</v>
      </c>
      <c r="Q51" s="9">
        <v>4.1</v>
      </c>
      <c r="R51" s="9">
        <v>5</v>
      </c>
      <c r="S51" s="9">
        <v>33</v>
      </c>
      <c r="T51" s="26">
        <f t="shared" si="2"/>
        <v>100</v>
      </c>
      <c r="U51" s="26">
        <f t="shared" si="3"/>
        <v>86.66666666666667</v>
      </c>
      <c r="V51" s="32"/>
    </row>
    <row r="52" spans="1:22" ht="12.75">
      <c r="A52" s="27">
        <v>44</v>
      </c>
      <c r="B52" s="9" t="s">
        <v>61</v>
      </c>
      <c r="C52" s="9">
        <v>4</v>
      </c>
      <c r="D52" s="9" t="s">
        <v>62</v>
      </c>
      <c r="E52" s="9">
        <v>18</v>
      </c>
      <c r="F52" s="9">
        <v>18</v>
      </c>
      <c r="G52" s="9">
        <v>100</v>
      </c>
      <c r="H52" s="9">
        <v>1</v>
      </c>
      <c r="I52" s="9">
        <v>6</v>
      </c>
      <c r="J52" s="9">
        <v>3</v>
      </c>
      <c r="K52" s="9">
        <v>17</v>
      </c>
      <c r="L52" s="9">
        <v>6</v>
      </c>
      <c r="M52" s="9">
        <v>33</v>
      </c>
      <c r="N52" s="9">
        <v>8</v>
      </c>
      <c r="O52" s="9">
        <v>44</v>
      </c>
      <c r="P52" s="25">
        <v>11.7</v>
      </c>
      <c r="Q52" s="9">
        <v>4</v>
      </c>
      <c r="R52" s="9">
        <v>7</v>
      </c>
      <c r="S52" s="9">
        <v>39</v>
      </c>
      <c r="T52" s="26">
        <f t="shared" si="2"/>
        <v>94.44444444444444</v>
      </c>
      <c r="U52" s="26">
        <f t="shared" si="3"/>
        <v>77.77777777777779</v>
      </c>
      <c r="V52" s="32"/>
    </row>
    <row r="53" spans="1:22" ht="12.75">
      <c r="A53" s="27">
        <v>45</v>
      </c>
      <c r="B53" s="9" t="s">
        <v>124</v>
      </c>
      <c r="C53" s="9" t="s">
        <v>127</v>
      </c>
      <c r="D53" s="9" t="s">
        <v>128</v>
      </c>
      <c r="E53" s="9">
        <v>20</v>
      </c>
      <c r="F53" s="9">
        <v>18</v>
      </c>
      <c r="G53" s="9">
        <v>90</v>
      </c>
      <c r="H53" s="9">
        <v>1</v>
      </c>
      <c r="I53" s="9">
        <v>5.5</v>
      </c>
      <c r="J53" s="9">
        <v>5</v>
      </c>
      <c r="K53" s="9">
        <v>27</v>
      </c>
      <c r="L53" s="9">
        <v>4</v>
      </c>
      <c r="M53" s="9">
        <v>22</v>
      </c>
      <c r="N53" s="15">
        <v>8</v>
      </c>
      <c r="O53" s="9">
        <v>44</v>
      </c>
      <c r="P53" s="25">
        <v>11.7</v>
      </c>
      <c r="Q53" s="9">
        <v>4</v>
      </c>
      <c r="R53" s="9">
        <v>9</v>
      </c>
      <c r="S53" s="9">
        <v>50</v>
      </c>
      <c r="T53" s="26">
        <f t="shared" si="2"/>
        <v>94.44444444444444</v>
      </c>
      <c r="U53" s="26">
        <f t="shared" si="3"/>
        <v>66.66666666666666</v>
      </c>
      <c r="V53" s="32"/>
    </row>
    <row r="54" spans="1:22" ht="12.75">
      <c r="A54" s="27">
        <v>46</v>
      </c>
      <c r="B54" s="9" t="s">
        <v>118</v>
      </c>
      <c r="C54" s="9" t="s">
        <v>26</v>
      </c>
      <c r="D54" s="9" t="s">
        <v>119</v>
      </c>
      <c r="E54" s="9">
        <v>15</v>
      </c>
      <c r="F54" s="9">
        <v>15</v>
      </c>
      <c r="G54" s="9">
        <v>100</v>
      </c>
      <c r="H54" s="9">
        <v>0</v>
      </c>
      <c r="I54" s="9">
        <v>0</v>
      </c>
      <c r="J54" s="9">
        <v>6</v>
      </c>
      <c r="K54" s="9">
        <v>40</v>
      </c>
      <c r="L54" s="9">
        <v>9</v>
      </c>
      <c r="M54" s="9">
        <v>60</v>
      </c>
      <c r="N54" s="15">
        <v>0</v>
      </c>
      <c r="O54" s="9">
        <v>0</v>
      </c>
      <c r="P54" s="25">
        <v>11.4</v>
      </c>
      <c r="Q54" s="9">
        <v>3.6</v>
      </c>
      <c r="R54" s="9">
        <v>0</v>
      </c>
      <c r="S54" s="9">
        <v>0</v>
      </c>
      <c r="T54" s="26">
        <f t="shared" si="2"/>
        <v>100</v>
      </c>
      <c r="U54" s="26">
        <f t="shared" si="3"/>
        <v>60</v>
      </c>
      <c r="V54" s="32"/>
    </row>
    <row r="55" spans="1:22" ht="12.75">
      <c r="A55" s="27">
        <v>47</v>
      </c>
      <c r="B55" s="9" t="s">
        <v>69</v>
      </c>
      <c r="C55" s="9">
        <v>4</v>
      </c>
      <c r="D55" s="9" t="s">
        <v>70</v>
      </c>
      <c r="E55" s="9">
        <v>4</v>
      </c>
      <c r="F55" s="9">
        <v>4</v>
      </c>
      <c r="G55" s="9">
        <v>100</v>
      </c>
      <c r="H55" s="9">
        <v>0</v>
      </c>
      <c r="I55" s="9">
        <v>0</v>
      </c>
      <c r="J55" s="9">
        <v>2</v>
      </c>
      <c r="K55" s="9">
        <v>50</v>
      </c>
      <c r="L55" s="9">
        <v>2</v>
      </c>
      <c r="M55" s="9">
        <v>50</v>
      </c>
      <c r="N55" s="9">
        <v>0</v>
      </c>
      <c r="O55" s="9">
        <v>0</v>
      </c>
      <c r="P55" s="25">
        <v>11.3</v>
      </c>
      <c r="Q55" s="9">
        <v>3.3</v>
      </c>
      <c r="R55" s="9">
        <v>1</v>
      </c>
      <c r="S55" s="9">
        <v>25</v>
      </c>
      <c r="T55" s="9">
        <f t="shared" si="2"/>
        <v>100</v>
      </c>
      <c r="U55" s="26">
        <f t="shared" si="3"/>
        <v>50</v>
      </c>
      <c r="V55" s="32"/>
    </row>
    <row r="56" spans="1:22" ht="12.75">
      <c r="A56" s="27">
        <v>48</v>
      </c>
      <c r="B56" s="9" t="s">
        <v>58</v>
      </c>
      <c r="C56" s="9"/>
      <c r="D56" s="9" t="s">
        <v>59</v>
      </c>
      <c r="E56" s="9">
        <v>5</v>
      </c>
      <c r="F56" s="9">
        <v>5</v>
      </c>
      <c r="G56" s="9">
        <v>100</v>
      </c>
      <c r="H56" s="9">
        <v>0</v>
      </c>
      <c r="I56" s="9">
        <v>0</v>
      </c>
      <c r="J56" s="9">
        <v>1</v>
      </c>
      <c r="K56" s="9">
        <v>20</v>
      </c>
      <c r="L56" s="9">
        <v>4</v>
      </c>
      <c r="M56" s="9">
        <v>80</v>
      </c>
      <c r="N56" s="9">
        <v>0</v>
      </c>
      <c r="O56" s="9">
        <v>0</v>
      </c>
      <c r="P56" s="25">
        <v>11</v>
      </c>
      <c r="Q56" s="9">
        <v>3.8</v>
      </c>
      <c r="R56" s="9">
        <v>0</v>
      </c>
      <c r="S56" s="9">
        <v>0</v>
      </c>
      <c r="T56" s="9">
        <f t="shared" si="2"/>
        <v>100</v>
      </c>
      <c r="U56" s="26">
        <f t="shared" si="3"/>
        <v>80</v>
      </c>
      <c r="V56" s="32"/>
    </row>
    <row r="57" spans="1:22" ht="12.75">
      <c r="A57" s="27">
        <v>49</v>
      </c>
      <c r="B57" s="9" t="s">
        <v>63</v>
      </c>
      <c r="C57" s="9">
        <v>4</v>
      </c>
      <c r="D57" s="9" t="s">
        <v>64</v>
      </c>
      <c r="E57" s="9">
        <v>7</v>
      </c>
      <c r="F57" s="9">
        <v>6</v>
      </c>
      <c r="G57" s="9">
        <v>86</v>
      </c>
      <c r="H57" s="9">
        <v>0</v>
      </c>
      <c r="I57" s="9">
        <v>0</v>
      </c>
      <c r="J57" s="9">
        <v>2</v>
      </c>
      <c r="K57" s="9">
        <v>33</v>
      </c>
      <c r="L57" s="9">
        <v>4</v>
      </c>
      <c r="M57" s="9">
        <v>67</v>
      </c>
      <c r="N57" s="9">
        <v>0</v>
      </c>
      <c r="O57" s="9">
        <v>0</v>
      </c>
      <c r="P57" s="25">
        <v>11</v>
      </c>
      <c r="Q57" s="9">
        <v>3.7</v>
      </c>
      <c r="R57" s="9">
        <v>0</v>
      </c>
      <c r="S57" s="9">
        <v>0</v>
      </c>
      <c r="T57" s="9">
        <f t="shared" si="2"/>
        <v>100</v>
      </c>
      <c r="U57" s="26">
        <f t="shared" si="3"/>
        <v>66.66666666666666</v>
      </c>
      <c r="V57" s="32"/>
    </row>
    <row r="58" spans="1:22" ht="12.75">
      <c r="A58" s="27">
        <v>50</v>
      </c>
      <c r="B58" s="9" t="s">
        <v>76</v>
      </c>
      <c r="C58" s="9">
        <v>4</v>
      </c>
      <c r="D58" s="9" t="s">
        <v>77</v>
      </c>
      <c r="E58" s="9">
        <v>25</v>
      </c>
      <c r="F58" s="9">
        <v>23</v>
      </c>
      <c r="G58" s="9">
        <v>92</v>
      </c>
      <c r="H58" s="9">
        <v>3</v>
      </c>
      <c r="I58" s="9">
        <v>13</v>
      </c>
      <c r="J58" s="9">
        <v>8</v>
      </c>
      <c r="K58" s="9">
        <v>34.7</v>
      </c>
      <c r="L58" s="9">
        <v>7</v>
      </c>
      <c r="M58" s="9">
        <v>30.4</v>
      </c>
      <c r="N58" s="15">
        <v>5</v>
      </c>
      <c r="O58" s="9">
        <v>21.7</v>
      </c>
      <c r="P58" s="25">
        <v>11</v>
      </c>
      <c r="Q58" s="9"/>
      <c r="R58" s="9">
        <v>4</v>
      </c>
      <c r="S58" s="9">
        <v>17.4</v>
      </c>
      <c r="T58" s="26">
        <f t="shared" si="2"/>
        <v>86.95652173913044</v>
      </c>
      <c r="U58" s="26">
        <f t="shared" si="3"/>
        <v>52.17391304347826</v>
      </c>
      <c r="V58" s="32"/>
    </row>
    <row r="59" spans="1:22" ht="12.75">
      <c r="A59" s="27">
        <v>51</v>
      </c>
      <c r="B59" s="19" t="s">
        <v>96</v>
      </c>
      <c r="C59" s="19">
        <v>4</v>
      </c>
      <c r="D59" s="19" t="s">
        <v>97</v>
      </c>
      <c r="E59" s="19">
        <v>1</v>
      </c>
      <c r="F59" s="19">
        <v>1</v>
      </c>
      <c r="G59" s="19">
        <v>100</v>
      </c>
      <c r="H59" s="19"/>
      <c r="I59" s="19"/>
      <c r="J59" s="19"/>
      <c r="K59" s="19"/>
      <c r="L59" s="19">
        <v>1</v>
      </c>
      <c r="M59" s="19">
        <v>100</v>
      </c>
      <c r="N59" s="28"/>
      <c r="O59" s="19"/>
      <c r="P59" s="25">
        <v>11</v>
      </c>
      <c r="Q59" s="19">
        <v>4</v>
      </c>
      <c r="R59" s="19"/>
      <c r="S59" s="19"/>
      <c r="T59" s="26">
        <f t="shared" si="2"/>
        <v>100</v>
      </c>
      <c r="U59" s="26">
        <f t="shared" si="3"/>
        <v>100</v>
      </c>
      <c r="V59" s="32"/>
    </row>
    <row r="60" spans="1:22" ht="12.75">
      <c r="A60" s="27">
        <v>52</v>
      </c>
      <c r="B60" s="9" t="s">
        <v>124</v>
      </c>
      <c r="C60" s="9" t="s">
        <v>26</v>
      </c>
      <c r="D60" s="9" t="s">
        <v>125</v>
      </c>
      <c r="E60" s="9">
        <v>20</v>
      </c>
      <c r="F60" s="9">
        <v>17</v>
      </c>
      <c r="G60" s="9">
        <v>85</v>
      </c>
      <c r="H60" s="9"/>
      <c r="I60" s="9"/>
      <c r="J60" s="9">
        <v>2</v>
      </c>
      <c r="K60" s="9">
        <v>11.7</v>
      </c>
      <c r="L60" s="9">
        <v>8</v>
      </c>
      <c r="M60" s="9">
        <v>47</v>
      </c>
      <c r="N60" s="15">
        <v>7</v>
      </c>
      <c r="O60" s="9">
        <v>41</v>
      </c>
      <c r="P60" s="25">
        <v>11</v>
      </c>
      <c r="Q60" s="9">
        <v>4.2</v>
      </c>
      <c r="R60" s="9">
        <v>11</v>
      </c>
      <c r="S60" s="9">
        <v>64</v>
      </c>
      <c r="T60" s="26">
        <f t="shared" si="2"/>
        <v>100</v>
      </c>
      <c r="U60" s="26">
        <f t="shared" si="3"/>
        <v>88.23529411764706</v>
      </c>
      <c r="V60" s="32"/>
    </row>
    <row r="61" spans="1:22" ht="12.75">
      <c r="A61" s="27">
        <v>53</v>
      </c>
      <c r="B61" s="9" t="s">
        <v>121</v>
      </c>
      <c r="C61" s="9" t="s">
        <v>27</v>
      </c>
      <c r="D61" s="9" t="s">
        <v>123</v>
      </c>
      <c r="E61" s="9">
        <v>19</v>
      </c>
      <c r="F61" s="9">
        <v>19</v>
      </c>
      <c r="G61" s="9">
        <v>100</v>
      </c>
      <c r="H61" s="9">
        <v>1</v>
      </c>
      <c r="I61" s="9">
        <v>5</v>
      </c>
      <c r="J61" s="9">
        <v>6</v>
      </c>
      <c r="K61" s="9">
        <v>32</v>
      </c>
      <c r="L61" s="9">
        <v>8</v>
      </c>
      <c r="M61" s="9">
        <v>42</v>
      </c>
      <c r="N61" s="15">
        <v>4</v>
      </c>
      <c r="O61" s="9">
        <v>21</v>
      </c>
      <c r="P61" s="25">
        <v>10.9</v>
      </c>
      <c r="Q61" s="9">
        <v>3.7</v>
      </c>
      <c r="R61" s="9">
        <v>3</v>
      </c>
      <c r="S61" s="9">
        <v>16</v>
      </c>
      <c r="T61" s="26">
        <f t="shared" si="2"/>
        <v>94.73684210526315</v>
      </c>
      <c r="U61" s="26">
        <f t="shared" si="3"/>
        <v>63.1578947368421</v>
      </c>
      <c r="V61" s="32"/>
    </row>
    <row r="62" spans="1:22" ht="12.75">
      <c r="A62" s="27">
        <v>54</v>
      </c>
      <c r="B62" s="9" t="s">
        <v>121</v>
      </c>
      <c r="C62" s="9" t="s">
        <v>26</v>
      </c>
      <c r="D62" s="9" t="s">
        <v>122</v>
      </c>
      <c r="E62" s="9">
        <v>26</v>
      </c>
      <c r="F62" s="9">
        <v>23</v>
      </c>
      <c r="G62" s="9">
        <v>88</v>
      </c>
      <c r="H62" s="9">
        <v>2</v>
      </c>
      <c r="I62" s="9">
        <v>9</v>
      </c>
      <c r="J62" s="9">
        <v>8</v>
      </c>
      <c r="K62" s="9">
        <v>35</v>
      </c>
      <c r="L62" s="9">
        <v>10</v>
      </c>
      <c r="M62" s="9">
        <v>43</v>
      </c>
      <c r="N62" s="15">
        <v>3</v>
      </c>
      <c r="O62" s="9">
        <v>13</v>
      </c>
      <c r="P62" s="25">
        <v>10.7</v>
      </c>
      <c r="Q62" s="9">
        <v>3.6</v>
      </c>
      <c r="R62" s="9">
        <v>4</v>
      </c>
      <c r="S62" s="9">
        <v>17</v>
      </c>
      <c r="T62" s="26">
        <f t="shared" si="2"/>
        <v>91.30434782608695</v>
      </c>
      <c r="U62" s="26">
        <f t="shared" si="3"/>
        <v>56.52173913043478</v>
      </c>
      <c r="V62" s="32"/>
    </row>
    <row r="63" spans="1:22" ht="12.75">
      <c r="A63" s="27">
        <v>55</v>
      </c>
      <c r="B63" s="9" t="s">
        <v>124</v>
      </c>
      <c r="C63" s="9" t="s">
        <v>27</v>
      </c>
      <c r="D63" s="9" t="s">
        <v>126</v>
      </c>
      <c r="E63" s="9">
        <v>14</v>
      </c>
      <c r="F63" s="9">
        <v>11</v>
      </c>
      <c r="G63" s="9">
        <v>78.5</v>
      </c>
      <c r="H63" s="9">
        <v>1</v>
      </c>
      <c r="I63" s="9">
        <v>9</v>
      </c>
      <c r="J63" s="9">
        <v>4</v>
      </c>
      <c r="K63" s="9">
        <v>36.3</v>
      </c>
      <c r="L63" s="9">
        <v>4</v>
      </c>
      <c r="M63" s="9">
        <v>36.3</v>
      </c>
      <c r="N63" s="15">
        <v>2</v>
      </c>
      <c r="O63" s="9">
        <v>18</v>
      </c>
      <c r="P63" s="25">
        <v>10.6</v>
      </c>
      <c r="Q63" s="9">
        <v>3.6</v>
      </c>
      <c r="R63" s="9">
        <v>10</v>
      </c>
      <c r="S63" s="9">
        <v>90.9</v>
      </c>
      <c r="T63" s="26">
        <f t="shared" si="2"/>
        <v>90.9090909090909</v>
      </c>
      <c r="U63" s="26">
        <f t="shared" si="3"/>
        <v>54.54545454545454</v>
      </c>
      <c r="V63" s="32"/>
    </row>
    <row r="64" spans="1:22" ht="12.75">
      <c r="A64" s="27">
        <v>56</v>
      </c>
      <c r="B64" s="9" t="s">
        <v>118</v>
      </c>
      <c r="C64" s="9" t="s">
        <v>27</v>
      </c>
      <c r="D64" s="9" t="s">
        <v>120</v>
      </c>
      <c r="E64" s="9">
        <v>15</v>
      </c>
      <c r="F64" s="9">
        <v>14</v>
      </c>
      <c r="G64" s="9">
        <v>93</v>
      </c>
      <c r="H64" s="9">
        <v>2</v>
      </c>
      <c r="I64" s="9">
        <v>14</v>
      </c>
      <c r="J64" s="9">
        <v>7</v>
      </c>
      <c r="K64" s="9">
        <v>50</v>
      </c>
      <c r="L64" s="9">
        <v>4</v>
      </c>
      <c r="M64" s="9">
        <v>29</v>
      </c>
      <c r="N64" s="15">
        <v>1</v>
      </c>
      <c r="O64" s="9">
        <v>7</v>
      </c>
      <c r="P64" s="25">
        <v>10.4</v>
      </c>
      <c r="Q64" s="9">
        <v>3.3</v>
      </c>
      <c r="R64" s="9">
        <v>3</v>
      </c>
      <c r="S64" s="9">
        <v>21</v>
      </c>
      <c r="T64" s="26">
        <f t="shared" si="2"/>
        <v>85.71428571428571</v>
      </c>
      <c r="U64" s="26">
        <f t="shared" si="3"/>
        <v>35.714285714285715</v>
      </c>
      <c r="V64" s="32"/>
    </row>
    <row r="65" spans="1:22" ht="12.75">
      <c r="A65" s="204">
        <v>57</v>
      </c>
      <c r="B65" s="214" t="s">
        <v>52</v>
      </c>
      <c r="C65" s="214">
        <v>4</v>
      </c>
      <c r="D65" s="214" t="s">
        <v>53</v>
      </c>
      <c r="E65" s="214">
        <v>16</v>
      </c>
      <c r="F65" s="214">
        <v>15</v>
      </c>
      <c r="G65" s="215">
        <v>0.94</v>
      </c>
      <c r="H65" s="214">
        <v>3</v>
      </c>
      <c r="I65" s="214">
        <v>20</v>
      </c>
      <c r="J65" s="214">
        <v>6</v>
      </c>
      <c r="K65" s="214">
        <v>40</v>
      </c>
      <c r="L65" s="214">
        <v>5</v>
      </c>
      <c r="M65" s="215">
        <v>0.33</v>
      </c>
      <c r="N65" s="214">
        <v>1</v>
      </c>
      <c r="O65" s="215">
        <v>0.07</v>
      </c>
      <c r="P65" s="214">
        <v>10</v>
      </c>
      <c r="Q65" s="214" t="s">
        <v>54</v>
      </c>
      <c r="R65" s="214">
        <v>2</v>
      </c>
      <c r="S65" s="214">
        <v>13</v>
      </c>
      <c r="T65" s="214">
        <f t="shared" si="2"/>
        <v>80</v>
      </c>
      <c r="U65" s="216">
        <f t="shared" si="3"/>
        <v>40</v>
      </c>
      <c r="V65" s="32"/>
    </row>
    <row r="66" spans="1:22" ht="12.75">
      <c r="A66" s="204">
        <v>58</v>
      </c>
      <c r="B66" s="214" t="s">
        <v>98</v>
      </c>
      <c r="C66" s="214">
        <v>4</v>
      </c>
      <c r="D66" s="214" t="s">
        <v>99</v>
      </c>
      <c r="E66" s="214">
        <v>2</v>
      </c>
      <c r="F66" s="214">
        <v>2</v>
      </c>
      <c r="G66" s="214">
        <v>100</v>
      </c>
      <c r="H66" s="214">
        <v>0</v>
      </c>
      <c r="I66" s="214">
        <v>0</v>
      </c>
      <c r="J66" s="214">
        <v>2</v>
      </c>
      <c r="K66" s="214">
        <v>100</v>
      </c>
      <c r="L66" s="214">
        <v>0</v>
      </c>
      <c r="M66" s="214">
        <v>0</v>
      </c>
      <c r="N66" s="217">
        <v>0</v>
      </c>
      <c r="O66" s="214">
        <v>0</v>
      </c>
      <c r="P66" s="214">
        <v>10</v>
      </c>
      <c r="Q66" s="214">
        <v>3</v>
      </c>
      <c r="R66" s="214">
        <v>0</v>
      </c>
      <c r="S66" s="214">
        <v>0</v>
      </c>
      <c r="T66" s="216">
        <f t="shared" si="2"/>
        <v>100</v>
      </c>
      <c r="U66" s="216">
        <f t="shared" si="3"/>
        <v>0</v>
      </c>
      <c r="V66" s="32"/>
    </row>
    <row r="67" spans="1:22" ht="12.75">
      <c r="A67" s="204">
        <v>59</v>
      </c>
      <c r="B67" s="214" t="s">
        <v>102</v>
      </c>
      <c r="C67" s="214" t="s">
        <v>26</v>
      </c>
      <c r="D67" s="214" t="s">
        <v>103</v>
      </c>
      <c r="E67" s="214">
        <v>15</v>
      </c>
      <c r="F67" s="214">
        <v>14</v>
      </c>
      <c r="G67" s="216">
        <v>93.33333333</v>
      </c>
      <c r="H67" s="214">
        <v>2</v>
      </c>
      <c r="I67" s="214">
        <v>14</v>
      </c>
      <c r="J67" s="214">
        <v>4</v>
      </c>
      <c r="K67" s="214">
        <v>28.5</v>
      </c>
      <c r="L67" s="214">
        <v>3</v>
      </c>
      <c r="M67" s="214">
        <v>21.4</v>
      </c>
      <c r="N67" s="217">
        <v>5</v>
      </c>
      <c r="O67" s="214">
        <v>36</v>
      </c>
      <c r="P67" s="214">
        <v>10</v>
      </c>
      <c r="Q67" s="214">
        <v>3.6</v>
      </c>
      <c r="R67" s="214">
        <v>5</v>
      </c>
      <c r="S67" s="214">
        <v>35.7</v>
      </c>
      <c r="T67" s="216">
        <f t="shared" si="2"/>
        <v>85.71428571428571</v>
      </c>
      <c r="U67" s="216">
        <f t="shared" si="3"/>
        <v>57.14285714285714</v>
      </c>
      <c r="V67" s="32"/>
    </row>
    <row r="68" spans="2:21" ht="15.75" customHeight="1">
      <c r="B68" s="19" t="s">
        <v>156</v>
      </c>
      <c r="C68" s="19"/>
      <c r="D68" s="19"/>
      <c r="E68" s="19">
        <v>1032</v>
      </c>
      <c r="F68" s="19">
        <v>968</v>
      </c>
      <c r="G68" s="19">
        <v>94</v>
      </c>
      <c r="H68" s="19">
        <v>38</v>
      </c>
      <c r="I68" s="30">
        <v>0.04</v>
      </c>
      <c r="J68" s="19">
        <v>182</v>
      </c>
      <c r="K68" s="30">
        <v>0.19</v>
      </c>
      <c r="L68" s="19">
        <v>348</v>
      </c>
      <c r="M68" s="30">
        <v>0.36</v>
      </c>
      <c r="N68" s="15">
        <v>400</v>
      </c>
      <c r="O68" s="30">
        <v>0.41</v>
      </c>
      <c r="P68" s="25">
        <v>13.2</v>
      </c>
      <c r="Q68" s="19"/>
      <c r="R68" s="19">
        <v>408</v>
      </c>
      <c r="S68" s="30">
        <v>0.42</v>
      </c>
      <c r="T68" s="49">
        <f t="shared" si="2"/>
        <v>96.07438016528926</v>
      </c>
      <c r="U68" s="49">
        <f t="shared" si="3"/>
        <v>77.27272727272727</v>
      </c>
    </row>
    <row r="69" spans="2:19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8"/>
      <c r="O69" s="10"/>
      <c r="P69" s="10"/>
      <c r="Q69" s="10"/>
      <c r="R69" s="10"/>
      <c r="S69" s="10"/>
    </row>
    <row r="70" spans="1:19" ht="12.75">
      <c r="A70" s="224" t="s">
        <v>454</v>
      </c>
      <c r="B70" s="225"/>
      <c r="C70" s="225"/>
      <c r="D70" s="226"/>
      <c r="E70" s="57"/>
      <c r="F70" s="57"/>
      <c r="G70" s="58"/>
      <c r="H70" s="57"/>
      <c r="I70" s="58"/>
      <c r="J70" s="57"/>
      <c r="K70" s="58"/>
      <c r="L70" s="57"/>
      <c r="M70" s="10"/>
      <c r="N70" s="18"/>
      <c r="O70" s="10"/>
      <c r="P70" s="10"/>
      <c r="Q70" s="10"/>
      <c r="R70" s="10"/>
      <c r="S70" s="10"/>
    </row>
    <row r="71" spans="1:19" ht="12.75">
      <c r="A71" s="227" t="s">
        <v>455</v>
      </c>
      <c r="B71" s="228"/>
      <c r="C71" s="228"/>
      <c r="D71" s="228"/>
      <c r="E71" s="228"/>
      <c r="F71" s="229"/>
      <c r="G71" s="58"/>
      <c r="H71" s="57"/>
      <c r="I71" s="58"/>
      <c r="J71" s="57"/>
      <c r="K71" s="58"/>
      <c r="L71" s="57"/>
      <c r="M71" s="10"/>
      <c r="N71" s="18"/>
      <c r="O71" s="10"/>
      <c r="P71" s="10"/>
      <c r="Q71" s="10"/>
      <c r="R71" s="10"/>
      <c r="S71" s="10"/>
    </row>
    <row r="72" spans="1:19" ht="12.75">
      <c r="A72" s="205" t="s">
        <v>457</v>
      </c>
      <c r="B72" s="206"/>
      <c r="C72" s="206"/>
      <c r="D72" s="206"/>
      <c r="E72" s="206"/>
      <c r="F72" s="206"/>
      <c r="G72" s="206"/>
      <c r="H72" s="207"/>
      <c r="I72" s="58"/>
      <c r="J72" s="57"/>
      <c r="K72" s="58"/>
      <c r="L72" s="57"/>
      <c r="M72" s="10"/>
      <c r="N72" s="18"/>
      <c r="O72" s="10"/>
      <c r="P72" s="10"/>
      <c r="Q72" s="10"/>
      <c r="R72" s="10"/>
      <c r="S72" s="10"/>
    </row>
    <row r="73" spans="1:19" ht="12.75">
      <c r="A73" s="230" t="s">
        <v>456</v>
      </c>
      <c r="B73" s="321"/>
      <c r="C73" s="321"/>
      <c r="D73" s="321"/>
      <c r="E73" s="321"/>
      <c r="F73" s="321"/>
      <c r="G73" s="321"/>
      <c r="H73" s="321"/>
      <c r="I73" s="321"/>
      <c r="J73" s="322"/>
      <c r="K73" s="27"/>
      <c r="L73" s="27"/>
      <c r="M73" s="10"/>
      <c r="N73" s="18"/>
      <c r="O73" s="10"/>
      <c r="P73" s="10"/>
      <c r="Q73" s="10"/>
      <c r="R73" s="10"/>
      <c r="S73" s="10"/>
    </row>
    <row r="74" spans="1:19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10"/>
      <c r="N74" s="18"/>
      <c r="O74" s="10"/>
      <c r="P74" s="10"/>
      <c r="Q74" s="10"/>
      <c r="R74" s="10"/>
      <c r="S74" s="10"/>
    </row>
    <row r="75" spans="2:19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8"/>
      <c r="O75" s="10"/>
      <c r="P75" s="10"/>
      <c r="Q75" s="10"/>
      <c r="R75" s="10"/>
      <c r="S75" s="10"/>
    </row>
    <row r="76" spans="2:19" ht="12.75">
      <c r="B76" s="324" t="s">
        <v>155</v>
      </c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8" spans="2:19" ht="44.25" customHeight="1">
      <c r="B78" s="12" t="s">
        <v>23</v>
      </c>
      <c r="C78" s="9" t="s">
        <v>1</v>
      </c>
      <c r="D78" s="323" t="s">
        <v>14</v>
      </c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</row>
    <row r="79" spans="2:18" ht="12.75">
      <c r="B79" s="9"/>
      <c r="C79" s="9"/>
      <c r="D79" s="14">
        <v>1</v>
      </c>
      <c r="E79" s="14">
        <v>2</v>
      </c>
      <c r="F79" s="14">
        <v>3</v>
      </c>
      <c r="G79" s="14">
        <v>4</v>
      </c>
      <c r="H79" s="14">
        <v>5</v>
      </c>
      <c r="I79" s="14">
        <v>6</v>
      </c>
      <c r="J79" s="14">
        <v>7</v>
      </c>
      <c r="K79" s="14">
        <v>8</v>
      </c>
      <c r="L79" s="14">
        <v>9</v>
      </c>
      <c r="M79" s="14">
        <v>10</v>
      </c>
      <c r="N79" s="14">
        <v>11</v>
      </c>
      <c r="O79" s="14">
        <v>12</v>
      </c>
      <c r="P79" s="14">
        <v>13</v>
      </c>
      <c r="Q79" s="14">
        <v>14</v>
      </c>
      <c r="R79" s="14">
        <v>15</v>
      </c>
    </row>
    <row r="80" spans="2:18" ht="12.75">
      <c r="B80" s="9" t="s">
        <v>25</v>
      </c>
      <c r="C80" s="9" t="s">
        <v>26</v>
      </c>
      <c r="D80" s="9">
        <v>25</v>
      </c>
      <c r="E80" s="9">
        <v>27</v>
      </c>
      <c r="F80" s="9">
        <v>26</v>
      </c>
      <c r="G80" s="9">
        <v>25</v>
      </c>
      <c r="H80" s="9">
        <v>26</v>
      </c>
      <c r="I80" s="9">
        <v>27</v>
      </c>
      <c r="J80" s="9">
        <v>25</v>
      </c>
      <c r="K80" s="9">
        <v>25</v>
      </c>
      <c r="L80" s="9">
        <v>25</v>
      </c>
      <c r="M80" s="9">
        <v>27</v>
      </c>
      <c r="N80" s="9">
        <v>25</v>
      </c>
      <c r="O80" s="9">
        <v>26</v>
      </c>
      <c r="P80" s="9">
        <v>27</v>
      </c>
      <c r="Q80" s="9">
        <v>25</v>
      </c>
      <c r="R80" s="9">
        <v>21</v>
      </c>
    </row>
    <row r="81" spans="2:18" ht="12.75">
      <c r="B81" s="9" t="s">
        <v>25</v>
      </c>
      <c r="C81" s="9" t="s">
        <v>27</v>
      </c>
      <c r="D81" s="9">
        <v>19</v>
      </c>
      <c r="E81" s="9">
        <v>20</v>
      </c>
      <c r="F81" s="9">
        <v>18</v>
      </c>
      <c r="G81" s="9">
        <v>20</v>
      </c>
      <c r="H81" s="9">
        <v>17</v>
      </c>
      <c r="I81" s="9">
        <v>18</v>
      </c>
      <c r="J81" s="9">
        <v>21</v>
      </c>
      <c r="K81" s="9">
        <v>20</v>
      </c>
      <c r="L81" s="9">
        <v>17</v>
      </c>
      <c r="M81" s="9">
        <v>17</v>
      </c>
      <c r="N81" s="9">
        <v>19</v>
      </c>
      <c r="O81" s="9">
        <v>18</v>
      </c>
      <c r="P81" s="9">
        <v>28</v>
      </c>
      <c r="Q81" s="9">
        <v>20</v>
      </c>
      <c r="R81" s="9">
        <v>14</v>
      </c>
    </row>
    <row r="82" spans="2:18" ht="12.75">
      <c r="B82" s="9" t="s">
        <v>32</v>
      </c>
      <c r="C82" s="9">
        <v>4</v>
      </c>
      <c r="D82" s="9">
        <v>26</v>
      </c>
      <c r="E82" s="9">
        <v>26</v>
      </c>
      <c r="F82" s="9">
        <v>26</v>
      </c>
      <c r="G82" s="9">
        <v>26</v>
      </c>
      <c r="H82" s="9">
        <v>26</v>
      </c>
      <c r="I82" s="9">
        <v>26</v>
      </c>
      <c r="J82" s="9">
        <v>25</v>
      </c>
      <c r="K82" s="9">
        <v>26</v>
      </c>
      <c r="L82" s="9">
        <v>26</v>
      </c>
      <c r="M82" s="9">
        <v>25</v>
      </c>
      <c r="N82" s="9">
        <v>26</v>
      </c>
      <c r="O82" s="9">
        <v>26</v>
      </c>
      <c r="P82" s="9">
        <v>25</v>
      </c>
      <c r="Q82" s="9">
        <v>25</v>
      </c>
      <c r="R82" s="9">
        <v>19</v>
      </c>
    </row>
    <row r="83" spans="2:18" ht="12.75">
      <c r="B83" s="9" t="s">
        <v>35</v>
      </c>
      <c r="C83" s="9" t="s">
        <v>36</v>
      </c>
      <c r="D83" s="9">
        <v>22</v>
      </c>
      <c r="E83" s="9">
        <v>22</v>
      </c>
      <c r="F83" s="9">
        <v>21</v>
      </c>
      <c r="G83" s="9">
        <v>21</v>
      </c>
      <c r="H83" s="9">
        <v>21</v>
      </c>
      <c r="I83" s="9">
        <v>22</v>
      </c>
      <c r="J83" s="9">
        <v>22</v>
      </c>
      <c r="K83" s="9">
        <v>21</v>
      </c>
      <c r="L83" s="9">
        <v>21</v>
      </c>
      <c r="M83" s="9">
        <v>20</v>
      </c>
      <c r="N83" s="9">
        <v>19</v>
      </c>
      <c r="O83" s="9">
        <v>20</v>
      </c>
      <c r="P83" s="9">
        <v>22</v>
      </c>
      <c r="Q83" s="9">
        <v>21</v>
      </c>
      <c r="R83" s="9">
        <v>17</v>
      </c>
    </row>
    <row r="84" spans="2:18" ht="12.75">
      <c r="B84" s="9" t="s">
        <v>35</v>
      </c>
      <c r="C84" s="9" t="s">
        <v>38</v>
      </c>
      <c r="D84" s="9">
        <v>18</v>
      </c>
      <c r="E84" s="9">
        <v>20</v>
      </c>
      <c r="F84" s="9">
        <v>19</v>
      </c>
      <c r="G84" s="9">
        <v>19</v>
      </c>
      <c r="H84" s="9">
        <v>20</v>
      </c>
      <c r="I84" s="9">
        <v>19</v>
      </c>
      <c r="J84" s="9">
        <v>18</v>
      </c>
      <c r="K84" s="9">
        <v>19</v>
      </c>
      <c r="L84" s="9">
        <v>20</v>
      </c>
      <c r="M84" s="9">
        <v>20</v>
      </c>
      <c r="N84" s="9">
        <v>18</v>
      </c>
      <c r="O84" s="9">
        <v>19</v>
      </c>
      <c r="P84" s="9">
        <v>20</v>
      </c>
      <c r="Q84" s="9">
        <v>19</v>
      </c>
      <c r="R84" s="9">
        <v>13</v>
      </c>
    </row>
    <row r="85" spans="2:18" ht="12.75">
      <c r="B85" s="9" t="s">
        <v>35</v>
      </c>
      <c r="C85" s="9" t="s">
        <v>40</v>
      </c>
      <c r="D85" s="9">
        <v>18</v>
      </c>
      <c r="E85" s="9">
        <v>19</v>
      </c>
      <c r="F85" s="9">
        <v>20</v>
      </c>
      <c r="G85" s="9">
        <v>17</v>
      </c>
      <c r="H85" s="9">
        <v>16</v>
      </c>
      <c r="I85" s="9">
        <v>20</v>
      </c>
      <c r="J85" s="9">
        <v>19</v>
      </c>
      <c r="K85" s="9">
        <v>19</v>
      </c>
      <c r="L85" s="9">
        <v>15</v>
      </c>
      <c r="M85" s="9">
        <v>15</v>
      </c>
      <c r="N85" s="9">
        <v>20</v>
      </c>
      <c r="O85" s="9">
        <v>20</v>
      </c>
      <c r="P85" s="9">
        <v>18</v>
      </c>
      <c r="Q85" s="9">
        <v>20</v>
      </c>
      <c r="R85" s="9">
        <v>12</v>
      </c>
    </row>
    <row r="86" spans="2:18" ht="12.75">
      <c r="B86" s="9" t="s">
        <v>43</v>
      </c>
      <c r="C86" s="9">
        <v>4</v>
      </c>
      <c r="D86" s="9">
        <v>17</v>
      </c>
      <c r="E86" s="9">
        <v>17</v>
      </c>
      <c r="F86" s="9">
        <v>16</v>
      </c>
      <c r="G86" s="9">
        <v>11</v>
      </c>
      <c r="H86" s="9">
        <v>11</v>
      </c>
      <c r="I86" s="9">
        <v>15</v>
      </c>
      <c r="J86" s="9">
        <v>16</v>
      </c>
      <c r="K86" s="9">
        <v>12</v>
      </c>
      <c r="L86" s="9">
        <v>9</v>
      </c>
      <c r="M86" s="9">
        <v>14</v>
      </c>
      <c r="N86" s="9">
        <v>13</v>
      </c>
      <c r="O86" s="9">
        <v>10</v>
      </c>
      <c r="P86" s="9">
        <v>17</v>
      </c>
      <c r="Q86" s="9">
        <v>12</v>
      </c>
      <c r="R86" s="9">
        <v>6</v>
      </c>
    </row>
    <row r="87" spans="2:18" ht="12.75">
      <c r="B87" s="9" t="s">
        <v>45</v>
      </c>
      <c r="C87" s="9">
        <v>4</v>
      </c>
      <c r="D87" s="9">
        <v>5</v>
      </c>
      <c r="E87" s="9">
        <v>5</v>
      </c>
      <c r="F87" s="9">
        <v>5</v>
      </c>
      <c r="G87" s="9">
        <v>5</v>
      </c>
      <c r="H87" s="9">
        <v>5</v>
      </c>
      <c r="I87" s="9">
        <v>3</v>
      </c>
      <c r="J87" s="9">
        <v>5</v>
      </c>
      <c r="K87" s="9">
        <v>4</v>
      </c>
      <c r="L87" s="9">
        <v>4</v>
      </c>
      <c r="M87" s="9">
        <v>5</v>
      </c>
      <c r="N87" s="9">
        <v>2</v>
      </c>
      <c r="O87" s="9">
        <v>5</v>
      </c>
      <c r="P87" s="9">
        <v>5</v>
      </c>
      <c r="Q87" s="9">
        <v>3</v>
      </c>
      <c r="R87" s="9">
        <v>4</v>
      </c>
    </row>
    <row r="88" spans="2:18" ht="12.75">
      <c r="B88" s="9" t="s">
        <v>47</v>
      </c>
      <c r="C88" s="9">
        <v>4</v>
      </c>
      <c r="D88" s="9">
        <v>2</v>
      </c>
      <c r="E88" s="9">
        <v>2</v>
      </c>
      <c r="F88" s="9">
        <v>2</v>
      </c>
      <c r="G88" s="9">
        <v>2</v>
      </c>
      <c r="H88" s="9">
        <v>2</v>
      </c>
      <c r="I88" s="9">
        <v>2</v>
      </c>
      <c r="J88" s="9">
        <v>2</v>
      </c>
      <c r="K88" s="9">
        <v>2</v>
      </c>
      <c r="L88" s="9">
        <v>1</v>
      </c>
      <c r="M88" s="9">
        <v>2</v>
      </c>
      <c r="N88" s="9">
        <v>1</v>
      </c>
      <c r="O88" s="9">
        <v>2</v>
      </c>
      <c r="P88" s="9">
        <v>2</v>
      </c>
      <c r="Q88" s="9">
        <v>2</v>
      </c>
      <c r="R88" s="9">
        <v>1</v>
      </c>
    </row>
    <row r="89" spans="2:18" ht="12.75">
      <c r="B89" s="9" t="s">
        <v>49</v>
      </c>
      <c r="C89" s="9">
        <v>4</v>
      </c>
      <c r="D89" s="9">
        <v>2</v>
      </c>
      <c r="E89" s="9">
        <v>2</v>
      </c>
      <c r="F89" s="9">
        <v>2</v>
      </c>
      <c r="G89" s="9">
        <v>2</v>
      </c>
      <c r="H89" s="9">
        <v>2</v>
      </c>
      <c r="I89" s="9">
        <v>2</v>
      </c>
      <c r="J89" s="9">
        <v>2</v>
      </c>
      <c r="K89" s="9">
        <v>1</v>
      </c>
      <c r="L89" s="9">
        <v>2</v>
      </c>
      <c r="M89" s="9">
        <v>1</v>
      </c>
      <c r="N89" s="9">
        <v>2</v>
      </c>
      <c r="O89" s="9">
        <v>1</v>
      </c>
      <c r="P89" s="9">
        <v>2</v>
      </c>
      <c r="Q89" s="9">
        <v>2</v>
      </c>
      <c r="R89" s="9">
        <v>1</v>
      </c>
    </row>
    <row r="90" spans="2:18" ht="12.75">
      <c r="B90" s="9" t="s">
        <v>52</v>
      </c>
      <c r="C90" s="9">
        <v>4</v>
      </c>
      <c r="D90" s="9">
        <v>11</v>
      </c>
      <c r="E90" s="9">
        <v>12</v>
      </c>
      <c r="F90" s="9">
        <v>14</v>
      </c>
      <c r="G90" s="9">
        <v>6</v>
      </c>
      <c r="H90" s="9">
        <v>10</v>
      </c>
      <c r="I90" s="9">
        <v>12</v>
      </c>
      <c r="J90" s="9">
        <v>7</v>
      </c>
      <c r="K90" s="9">
        <v>9</v>
      </c>
      <c r="L90" s="9">
        <v>9</v>
      </c>
      <c r="M90" s="9">
        <v>11</v>
      </c>
      <c r="N90" s="9">
        <v>8</v>
      </c>
      <c r="O90" s="9">
        <v>9</v>
      </c>
      <c r="P90" s="9">
        <v>10</v>
      </c>
      <c r="Q90" s="9">
        <v>6</v>
      </c>
      <c r="R90" s="9">
        <v>2</v>
      </c>
    </row>
    <row r="91" spans="2:18" ht="12.75">
      <c r="B91" s="9" t="s">
        <v>60</v>
      </c>
      <c r="C91" s="9"/>
      <c r="D91" s="9">
        <v>5</v>
      </c>
      <c r="E91" s="9">
        <v>5</v>
      </c>
      <c r="F91" s="9">
        <v>5</v>
      </c>
      <c r="G91" s="9">
        <v>4</v>
      </c>
      <c r="H91" s="9">
        <v>5</v>
      </c>
      <c r="I91" s="9">
        <v>4</v>
      </c>
      <c r="J91" s="9">
        <v>5</v>
      </c>
      <c r="K91" s="9">
        <v>5</v>
      </c>
      <c r="L91" s="9">
        <v>4</v>
      </c>
      <c r="M91" s="9">
        <v>3</v>
      </c>
      <c r="N91" s="9">
        <v>2</v>
      </c>
      <c r="O91" s="9">
        <v>5</v>
      </c>
      <c r="P91" s="9">
        <v>3</v>
      </c>
      <c r="Q91" s="9">
        <v>2</v>
      </c>
      <c r="R91" s="9">
        <v>0</v>
      </c>
    </row>
    <row r="92" spans="2:18" ht="12.75">
      <c r="B92" s="9" t="s">
        <v>61</v>
      </c>
      <c r="C92" s="9">
        <v>4</v>
      </c>
      <c r="D92" s="9">
        <v>15</v>
      </c>
      <c r="E92" s="9">
        <v>13</v>
      </c>
      <c r="F92" s="9">
        <v>15</v>
      </c>
      <c r="G92" s="9">
        <v>13</v>
      </c>
      <c r="H92" s="9">
        <v>16</v>
      </c>
      <c r="I92" s="9">
        <v>17</v>
      </c>
      <c r="J92" s="9">
        <v>9</v>
      </c>
      <c r="K92" s="9">
        <v>16</v>
      </c>
      <c r="L92" s="9">
        <v>14</v>
      </c>
      <c r="M92" s="9">
        <v>14</v>
      </c>
      <c r="N92" s="9">
        <v>14</v>
      </c>
      <c r="O92" s="9">
        <v>13</v>
      </c>
      <c r="P92" s="9">
        <v>17</v>
      </c>
      <c r="Q92" s="9">
        <v>17</v>
      </c>
      <c r="R92" s="9">
        <v>7</v>
      </c>
    </row>
    <row r="93" spans="2:18" ht="12.75">
      <c r="B93" s="9" t="s">
        <v>63</v>
      </c>
      <c r="C93" s="9">
        <v>4</v>
      </c>
      <c r="D93" s="9">
        <v>6</v>
      </c>
      <c r="E93" s="9">
        <v>6</v>
      </c>
      <c r="F93" s="9">
        <v>6</v>
      </c>
      <c r="G93" s="9">
        <v>6</v>
      </c>
      <c r="H93" s="9">
        <v>4</v>
      </c>
      <c r="I93" s="9">
        <v>5</v>
      </c>
      <c r="J93" s="9">
        <v>3</v>
      </c>
      <c r="K93" s="9">
        <v>5</v>
      </c>
      <c r="L93" s="9">
        <v>4</v>
      </c>
      <c r="M93" s="9">
        <v>5</v>
      </c>
      <c r="N93" s="9">
        <v>4</v>
      </c>
      <c r="O93" s="9">
        <v>4</v>
      </c>
      <c r="P93" s="9">
        <v>5</v>
      </c>
      <c r="Q93" s="9">
        <v>3</v>
      </c>
      <c r="R93" s="9">
        <v>0</v>
      </c>
    </row>
    <row r="94" spans="2:18" ht="12.75">
      <c r="B94" s="9" t="s">
        <v>65</v>
      </c>
      <c r="C94" s="9">
        <v>4</v>
      </c>
      <c r="D94" s="9">
        <v>6</v>
      </c>
      <c r="E94" s="9">
        <v>7</v>
      </c>
      <c r="F94" s="9">
        <v>8</v>
      </c>
      <c r="G94" s="9">
        <v>8</v>
      </c>
      <c r="H94" s="9">
        <v>7</v>
      </c>
      <c r="I94" s="9">
        <v>8</v>
      </c>
      <c r="J94" s="9">
        <v>8</v>
      </c>
      <c r="K94" s="9">
        <v>7</v>
      </c>
      <c r="L94" s="9">
        <v>6</v>
      </c>
      <c r="M94" s="9">
        <v>8</v>
      </c>
      <c r="N94" s="9">
        <v>7</v>
      </c>
      <c r="O94" s="9">
        <v>6</v>
      </c>
      <c r="P94" s="9">
        <v>8</v>
      </c>
      <c r="Q94" s="9">
        <v>8</v>
      </c>
      <c r="R94" s="9">
        <v>3</v>
      </c>
    </row>
    <row r="95" spans="2:18" ht="12.75">
      <c r="B95" s="9" t="s">
        <v>67</v>
      </c>
      <c r="C95" s="9">
        <v>4</v>
      </c>
      <c r="D95" s="9">
        <v>4</v>
      </c>
      <c r="E95" s="9">
        <v>4</v>
      </c>
      <c r="F95" s="9">
        <v>5</v>
      </c>
      <c r="G95" s="9">
        <v>3</v>
      </c>
      <c r="H95" s="9">
        <v>4</v>
      </c>
      <c r="I95" s="9">
        <v>3</v>
      </c>
      <c r="J95" s="9">
        <v>5</v>
      </c>
      <c r="K95" s="9">
        <v>3</v>
      </c>
      <c r="L95" s="9">
        <v>5</v>
      </c>
      <c r="M95" s="9">
        <v>5</v>
      </c>
      <c r="N95" s="9">
        <v>4</v>
      </c>
      <c r="O95" s="9">
        <v>3</v>
      </c>
      <c r="P95" s="9">
        <v>4</v>
      </c>
      <c r="Q95" s="9">
        <v>3</v>
      </c>
      <c r="R95" s="9">
        <v>1</v>
      </c>
    </row>
    <row r="96" spans="2:18" ht="12.75">
      <c r="B96" s="9" t="s">
        <v>69</v>
      </c>
      <c r="C96" s="9">
        <v>4</v>
      </c>
      <c r="D96" s="9">
        <v>4</v>
      </c>
      <c r="E96" s="9">
        <v>4</v>
      </c>
      <c r="F96" s="9">
        <v>4</v>
      </c>
      <c r="G96" s="9">
        <v>1</v>
      </c>
      <c r="H96" s="9">
        <v>2</v>
      </c>
      <c r="I96" s="9">
        <v>3</v>
      </c>
      <c r="J96" s="9">
        <v>4</v>
      </c>
      <c r="K96" s="9">
        <v>4</v>
      </c>
      <c r="L96" s="9">
        <v>2</v>
      </c>
      <c r="M96" s="9">
        <v>2</v>
      </c>
      <c r="N96" s="9">
        <v>3</v>
      </c>
      <c r="O96" s="9">
        <v>2</v>
      </c>
      <c r="P96" s="9">
        <v>4</v>
      </c>
      <c r="Q96" s="9">
        <v>1</v>
      </c>
      <c r="R96" s="9">
        <v>1</v>
      </c>
    </row>
    <row r="97" spans="2:18" ht="12.75">
      <c r="B97" s="9" t="s">
        <v>71</v>
      </c>
      <c r="C97" s="9">
        <v>4</v>
      </c>
      <c r="D97" s="9">
        <v>14</v>
      </c>
      <c r="E97" s="9">
        <v>16</v>
      </c>
      <c r="F97" s="9">
        <v>16</v>
      </c>
      <c r="G97" s="9">
        <v>11</v>
      </c>
      <c r="H97" s="9">
        <v>15</v>
      </c>
      <c r="I97" s="9">
        <v>15</v>
      </c>
      <c r="J97" s="9">
        <v>9</v>
      </c>
      <c r="K97" s="9">
        <v>15</v>
      </c>
      <c r="L97" s="9">
        <v>15</v>
      </c>
      <c r="M97" s="9">
        <v>13</v>
      </c>
      <c r="N97" s="9">
        <v>12</v>
      </c>
      <c r="O97" s="9">
        <v>11</v>
      </c>
      <c r="P97" s="9">
        <v>12</v>
      </c>
      <c r="Q97" s="9">
        <v>11</v>
      </c>
      <c r="R97" s="9">
        <v>4</v>
      </c>
    </row>
    <row r="98" spans="2:18" ht="12.75">
      <c r="B98" s="9" t="s">
        <v>73</v>
      </c>
      <c r="C98" s="9">
        <v>4</v>
      </c>
      <c r="D98" s="9">
        <v>1</v>
      </c>
      <c r="E98" s="9">
        <v>2</v>
      </c>
      <c r="F98" s="9">
        <v>2</v>
      </c>
      <c r="G98" s="9">
        <v>1</v>
      </c>
      <c r="H98" s="9">
        <v>2</v>
      </c>
      <c r="I98" s="9">
        <v>2</v>
      </c>
      <c r="J98" s="9">
        <v>1</v>
      </c>
      <c r="K98" s="9">
        <v>2</v>
      </c>
      <c r="L98" s="9">
        <v>2</v>
      </c>
      <c r="M98" s="9">
        <v>2</v>
      </c>
      <c r="N98" s="9">
        <v>2</v>
      </c>
      <c r="O98" s="9">
        <v>2</v>
      </c>
      <c r="P98" s="9">
        <v>2</v>
      </c>
      <c r="Q98" s="9">
        <v>2</v>
      </c>
      <c r="R98" s="9">
        <v>0</v>
      </c>
    </row>
    <row r="99" spans="2:18" ht="12.75">
      <c r="B99" s="9" t="s">
        <v>76</v>
      </c>
      <c r="C99" s="9">
        <v>4</v>
      </c>
      <c r="D99" s="9">
        <v>21</v>
      </c>
      <c r="E99" s="9">
        <v>17</v>
      </c>
      <c r="F99" s="9">
        <v>20</v>
      </c>
      <c r="G99" s="9">
        <v>17</v>
      </c>
      <c r="H99" s="9">
        <v>20</v>
      </c>
      <c r="I99" s="9">
        <v>20</v>
      </c>
      <c r="J99" s="9">
        <v>9</v>
      </c>
      <c r="K99" s="9">
        <v>20</v>
      </c>
      <c r="L99" s="9">
        <v>15</v>
      </c>
      <c r="M99" s="9">
        <v>15</v>
      </c>
      <c r="N99" s="9">
        <v>11</v>
      </c>
      <c r="O99" s="9">
        <v>18</v>
      </c>
      <c r="P99" s="9">
        <v>16</v>
      </c>
      <c r="Q99" s="9">
        <v>13</v>
      </c>
      <c r="R99" s="9">
        <v>4</v>
      </c>
    </row>
    <row r="100" spans="2:18" ht="12.75">
      <c r="B100" s="9" t="s">
        <v>78</v>
      </c>
      <c r="C100" s="9" t="s">
        <v>36</v>
      </c>
      <c r="D100" s="9">
        <v>18</v>
      </c>
      <c r="E100" s="9">
        <v>19</v>
      </c>
      <c r="F100" s="9">
        <v>16</v>
      </c>
      <c r="G100" s="9">
        <v>15</v>
      </c>
      <c r="H100" s="9">
        <v>16</v>
      </c>
      <c r="I100" s="9">
        <v>18</v>
      </c>
      <c r="J100" s="9">
        <v>15</v>
      </c>
      <c r="K100" s="9">
        <v>16</v>
      </c>
      <c r="L100" s="9">
        <v>11</v>
      </c>
      <c r="M100" s="9">
        <v>13</v>
      </c>
      <c r="N100" s="9">
        <v>15</v>
      </c>
      <c r="O100" s="9">
        <v>15</v>
      </c>
      <c r="P100" s="9">
        <v>20</v>
      </c>
      <c r="Q100" s="9">
        <v>16</v>
      </c>
      <c r="R100" s="9">
        <v>8</v>
      </c>
    </row>
    <row r="101" spans="2:18" ht="12.75">
      <c r="B101" s="9" t="s">
        <v>78</v>
      </c>
      <c r="C101" s="9" t="s">
        <v>38</v>
      </c>
      <c r="D101" s="9">
        <v>12</v>
      </c>
      <c r="E101" s="9">
        <v>15</v>
      </c>
      <c r="F101" s="9">
        <v>16</v>
      </c>
      <c r="G101" s="9">
        <v>8</v>
      </c>
      <c r="H101" s="9">
        <v>9</v>
      </c>
      <c r="I101" s="9">
        <v>14</v>
      </c>
      <c r="J101" s="9">
        <v>12</v>
      </c>
      <c r="K101" s="9">
        <v>14</v>
      </c>
      <c r="L101" s="9">
        <v>10</v>
      </c>
      <c r="M101" s="9">
        <v>9</v>
      </c>
      <c r="N101" s="9">
        <v>7</v>
      </c>
      <c r="O101" s="9">
        <v>10</v>
      </c>
      <c r="P101" s="9">
        <v>16</v>
      </c>
      <c r="Q101" s="9">
        <v>12</v>
      </c>
      <c r="R101" s="9">
        <v>6</v>
      </c>
    </row>
    <row r="102" spans="2:18" ht="12.75">
      <c r="B102" s="9" t="s">
        <v>78</v>
      </c>
      <c r="C102" s="9" t="s">
        <v>40</v>
      </c>
      <c r="D102" s="9">
        <v>22</v>
      </c>
      <c r="E102" s="9">
        <v>23</v>
      </c>
      <c r="F102" s="9">
        <v>22</v>
      </c>
      <c r="G102" s="9">
        <v>24</v>
      </c>
      <c r="H102" s="9">
        <v>24</v>
      </c>
      <c r="I102" s="9">
        <v>24</v>
      </c>
      <c r="J102" s="9">
        <v>24</v>
      </c>
      <c r="K102" s="9">
        <v>24</v>
      </c>
      <c r="L102" s="9">
        <v>22</v>
      </c>
      <c r="M102" s="9">
        <v>18</v>
      </c>
      <c r="N102" s="9">
        <v>23</v>
      </c>
      <c r="O102" s="9">
        <v>23</v>
      </c>
      <c r="P102" s="9">
        <v>24</v>
      </c>
      <c r="Q102" s="9">
        <v>23</v>
      </c>
      <c r="R102" s="9">
        <v>8</v>
      </c>
    </row>
    <row r="103" spans="2:18" ht="25.5">
      <c r="B103" s="12" t="s">
        <v>82</v>
      </c>
      <c r="C103" s="9" t="s">
        <v>26</v>
      </c>
      <c r="D103" s="9">
        <v>20</v>
      </c>
      <c r="E103" s="9">
        <v>21</v>
      </c>
      <c r="F103" s="9">
        <v>23</v>
      </c>
      <c r="G103" s="9">
        <v>18</v>
      </c>
      <c r="H103" s="9">
        <v>21</v>
      </c>
      <c r="I103" s="9">
        <v>23</v>
      </c>
      <c r="J103" s="9">
        <v>21</v>
      </c>
      <c r="K103" s="9">
        <v>22</v>
      </c>
      <c r="L103" s="9">
        <v>19</v>
      </c>
      <c r="M103" s="9">
        <v>23</v>
      </c>
      <c r="N103" s="9">
        <v>20</v>
      </c>
      <c r="O103" s="9">
        <v>20</v>
      </c>
      <c r="P103" s="9">
        <v>24</v>
      </c>
      <c r="Q103" s="9">
        <v>19</v>
      </c>
      <c r="R103" s="9">
        <v>14</v>
      </c>
    </row>
    <row r="104" spans="2:18" ht="12.75">
      <c r="B104" s="9" t="s">
        <v>85</v>
      </c>
      <c r="C104" s="9" t="s">
        <v>86</v>
      </c>
      <c r="D104" s="9">
        <v>20</v>
      </c>
      <c r="E104" s="9">
        <v>22</v>
      </c>
      <c r="F104" s="9">
        <v>22</v>
      </c>
      <c r="G104" s="9">
        <v>16</v>
      </c>
      <c r="H104" s="9">
        <v>22</v>
      </c>
      <c r="I104" s="9">
        <v>20</v>
      </c>
      <c r="J104" s="9">
        <v>21</v>
      </c>
      <c r="K104" s="9">
        <v>20</v>
      </c>
      <c r="L104" s="9">
        <v>19</v>
      </c>
      <c r="M104" s="9">
        <v>22</v>
      </c>
      <c r="N104" s="9">
        <v>20</v>
      </c>
      <c r="O104" s="9">
        <v>19</v>
      </c>
      <c r="P104" s="9">
        <v>23</v>
      </c>
      <c r="Q104" s="9">
        <v>21</v>
      </c>
      <c r="R104" s="9">
        <v>9</v>
      </c>
    </row>
    <row r="105" spans="2:18" ht="12.75">
      <c r="B105" s="9" t="s">
        <v>85</v>
      </c>
      <c r="C105" s="9" t="s">
        <v>89</v>
      </c>
      <c r="D105" s="9">
        <v>19</v>
      </c>
      <c r="E105" s="9">
        <v>21</v>
      </c>
      <c r="F105" s="9">
        <v>19</v>
      </c>
      <c r="G105" s="9">
        <v>17</v>
      </c>
      <c r="H105" s="9">
        <v>19</v>
      </c>
      <c r="I105" s="9">
        <v>21</v>
      </c>
      <c r="J105" s="9">
        <v>19</v>
      </c>
      <c r="K105" s="9">
        <v>20</v>
      </c>
      <c r="L105" s="9">
        <v>19</v>
      </c>
      <c r="M105" s="9">
        <v>18</v>
      </c>
      <c r="N105" s="9">
        <v>18</v>
      </c>
      <c r="O105" s="9">
        <v>20</v>
      </c>
      <c r="P105" s="9">
        <v>21</v>
      </c>
      <c r="Q105" s="9">
        <v>20</v>
      </c>
      <c r="R105" s="9">
        <v>6</v>
      </c>
    </row>
    <row r="106" spans="2:18" ht="12.75">
      <c r="B106" s="9" t="s">
        <v>85</v>
      </c>
      <c r="C106" s="9" t="s">
        <v>91</v>
      </c>
      <c r="D106" s="9">
        <v>14</v>
      </c>
      <c r="E106" s="9">
        <v>14</v>
      </c>
      <c r="F106" s="9">
        <v>13</v>
      </c>
      <c r="G106" s="9">
        <v>11</v>
      </c>
      <c r="H106" s="9">
        <v>11</v>
      </c>
      <c r="I106" s="9">
        <v>13</v>
      </c>
      <c r="J106" s="9">
        <v>13</v>
      </c>
      <c r="K106" s="9">
        <v>12</v>
      </c>
      <c r="L106" s="9">
        <v>11</v>
      </c>
      <c r="M106" s="9">
        <v>13</v>
      </c>
      <c r="N106" s="9">
        <v>13</v>
      </c>
      <c r="O106" s="9">
        <v>15</v>
      </c>
      <c r="P106" s="9">
        <v>13</v>
      </c>
      <c r="Q106" s="9">
        <v>12</v>
      </c>
      <c r="R106" s="9">
        <v>5</v>
      </c>
    </row>
    <row r="107" spans="2:18" ht="12.75">
      <c r="B107" s="9" t="s">
        <v>93</v>
      </c>
      <c r="C107" s="9" t="s">
        <v>26</v>
      </c>
      <c r="D107" s="9">
        <v>18</v>
      </c>
      <c r="E107" s="9">
        <v>20</v>
      </c>
      <c r="F107" s="9">
        <v>20</v>
      </c>
      <c r="G107" s="9">
        <v>12</v>
      </c>
      <c r="H107" s="9">
        <v>18</v>
      </c>
      <c r="I107" s="9">
        <v>18</v>
      </c>
      <c r="J107" s="9">
        <v>7</v>
      </c>
      <c r="K107" s="9">
        <v>15</v>
      </c>
      <c r="L107" s="9">
        <v>16</v>
      </c>
      <c r="M107" s="9">
        <v>17</v>
      </c>
      <c r="N107" s="9">
        <v>15</v>
      </c>
      <c r="O107" s="9">
        <v>17</v>
      </c>
      <c r="P107" s="9">
        <v>19</v>
      </c>
      <c r="Q107" s="9">
        <v>14</v>
      </c>
      <c r="R107" s="9">
        <v>5</v>
      </c>
    </row>
    <row r="108" spans="2:18" ht="12.75">
      <c r="B108" s="9" t="s">
        <v>93</v>
      </c>
      <c r="C108" s="9" t="s">
        <v>27</v>
      </c>
      <c r="D108" s="9">
        <v>23</v>
      </c>
      <c r="E108" s="9">
        <v>23</v>
      </c>
      <c r="F108" s="9">
        <v>23</v>
      </c>
      <c r="G108" s="9">
        <v>12</v>
      </c>
      <c r="H108" s="9">
        <v>17</v>
      </c>
      <c r="I108" s="9">
        <v>18</v>
      </c>
      <c r="J108" s="9">
        <v>16</v>
      </c>
      <c r="K108" s="9">
        <v>22</v>
      </c>
      <c r="L108" s="9">
        <v>20</v>
      </c>
      <c r="M108" s="9">
        <v>16</v>
      </c>
      <c r="N108" s="9">
        <v>21</v>
      </c>
      <c r="O108" s="9">
        <v>23</v>
      </c>
      <c r="P108" s="9">
        <v>22</v>
      </c>
      <c r="Q108" s="9">
        <v>15</v>
      </c>
      <c r="R108" s="9">
        <v>11</v>
      </c>
    </row>
    <row r="109" spans="2:18" ht="12.75">
      <c r="B109" s="9" t="s">
        <v>96</v>
      </c>
      <c r="C109" s="9">
        <v>4</v>
      </c>
      <c r="D109" s="9">
        <v>1</v>
      </c>
      <c r="E109" s="9">
        <v>1</v>
      </c>
      <c r="F109" s="9">
        <v>1</v>
      </c>
      <c r="G109" s="9"/>
      <c r="H109" s="9">
        <v>1</v>
      </c>
      <c r="I109" s="9">
        <v>1</v>
      </c>
      <c r="J109" s="9">
        <v>1</v>
      </c>
      <c r="K109" s="9">
        <v>1</v>
      </c>
      <c r="L109" s="9"/>
      <c r="M109" s="9">
        <v>1</v>
      </c>
      <c r="N109" s="9">
        <v>1</v>
      </c>
      <c r="O109" s="9"/>
      <c r="P109" s="9">
        <v>1</v>
      </c>
      <c r="Q109" s="9">
        <v>1</v>
      </c>
      <c r="R109" s="9">
        <v>0</v>
      </c>
    </row>
    <row r="110" spans="2:18" ht="12.75">
      <c r="B110" s="9" t="s">
        <v>98</v>
      </c>
      <c r="C110" s="9">
        <v>4</v>
      </c>
      <c r="D110" s="9">
        <v>1</v>
      </c>
      <c r="E110" s="9">
        <v>2</v>
      </c>
      <c r="F110" s="9">
        <v>2</v>
      </c>
      <c r="G110" s="9">
        <v>1</v>
      </c>
      <c r="H110" s="9">
        <v>2</v>
      </c>
      <c r="I110" s="9">
        <v>2</v>
      </c>
      <c r="J110" s="9">
        <v>2</v>
      </c>
      <c r="K110" s="9">
        <v>2</v>
      </c>
      <c r="L110" s="9">
        <v>1</v>
      </c>
      <c r="M110" s="9">
        <v>0</v>
      </c>
      <c r="N110" s="9">
        <v>1</v>
      </c>
      <c r="O110" s="9">
        <v>2</v>
      </c>
      <c r="P110" s="9">
        <v>2</v>
      </c>
      <c r="Q110" s="9">
        <v>0</v>
      </c>
      <c r="R110" s="9">
        <v>0</v>
      </c>
    </row>
    <row r="111" spans="2:18" ht="12.75">
      <c r="B111" s="9" t="s">
        <v>100</v>
      </c>
      <c r="C111" s="9">
        <v>4</v>
      </c>
      <c r="D111" s="9">
        <v>19</v>
      </c>
      <c r="E111" s="9">
        <v>17</v>
      </c>
      <c r="F111" s="9">
        <v>18</v>
      </c>
      <c r="G111" s="9">
        <v>16</v>
      </c>
      <c r="H111" s="9">
        <v>16</v>
      </c>
      <c r="I111" s="9">
        <v>18</v>
      </c>
      <c r="J111" s="9">
        <v>19</v>
      </c>
      <c r="K111" s="9">
        <v>16</v>
      </c>
      <c r="L111" s="9">
        <v>15</v>
      </c>
      <c r="M111" s="9">
        <v>15</v>
      </c>
      <c r="N111" s="9">
        <v>11</v>
      </c>
      <c r="O111" s="9">
        <v>11</v>
      </c>
      <c r="P111" s="9">
        <v>17</v>
      </c>
      <c r="Q111" s="9">
        <v>12</v>
      </c>
      <c r="R111" s="9">
        <v>6</v>
      </c>
    </row>
    <row r="112" spans="2:18" ht="12.75">
      <c r="B112" s="9" t="s">
        <v>102</v>
      </c>
      <c r="C112" s="9" t="s">
        <v>26</v>
      </c>
      <c r="D112" s="9">
        <v>9</v>
      </c>
      <c r="E112" s="9">
        <v>10</v>
      </c>
      <c r="F112" s="9">
        <v>8</v>
      </c>
      <c r="G112" s="9">
        <v>10</v>
      </c>
      <c r="H112" s="9">
        <v>10</v>
      </c>
      <c r="I112" s="9">
        <v>11</v>
      </c>
      <c r="J112" s="9">
        <v>13</v>
      </c>
      <c r="K112" s="9">
        <v>10</v>
      </c>
      <c r="L112" s="9">
        <v>11</v>
      </c>
      <c r="M112" s="9">
        <v>7</v>
      </c>
      <c r="N112" s="9">
        <v>11</v>
      </c>
      <c r="O112" s="9">
        <v>12</v>
      </c>
      <c r="P112" s="9">
        <v>12</v>
      </c>
      <c r="Q112" s="9">
        <v>10</v>
      </c>
      <c r="R112" s="9">
        <v>5</v>
      </c>
    </row>
    <row r="113" spans="2:18" ht="12.75">
      <c r="B113" s="9" t="s">
        <v>102</v>
      </c>
      <c r="C113" s="9" t="s">
        <v>27</v>
      </c>
      <c r="D113" s="9">
        <v>15</v>
      </c>
      <c r="E113" s="9">
        <v>15</v>
      </c>
      <c r="F113" s="9">
        <v>15</v>
      </c>
      <c r="G113" s="9">
        <v>14</v>
      </c>
      <c r="H113" s="9">
        <v>14</v>
      </c>
      <c r="I113" s="9">
        <v>15</v>
      </c>
      <c r="J113" s="9">
        <v>15</v>
      </c>
      <c r="K113" s="9">
        <v>15</v>
      </c>
      <c r="L113" s="9">
        <v>15</v>
      </c>
      <c r="M113" s="9">
        <v>14</v>
      </c>
      <c r="N113" s="9">
        <v>15</v>
      </c>
      <c r="O113" s="9">
        <v>14</v>
      </c>
      <c r="P113" s="9">
        <v>15</v>
      </c>
      <c r="Q113" s="9">
        <v>15</v>
      </c>
      <c r="R113" s="9">
        <v>9</v>
      </c>
    </row>
    <row r="114" spans="2:18" ht="12.75">
      <c r="B114" s="9" t="s">
        <v>107</v>
      </c>
      <c r="C114" s="9" t="s">
        <v>26</v>
      </c>
      <c r="D114" s="9">
        <v>17</v>
      </c>
      <c r="E114" s="9">
        <v>17</v>
      </c>
      <c r="F114" s="9">
        <v>17</v>
      </c>
      <c r="G114" s="9">
        <v>16</v>
      </c>
      <c r="H114" s="9">
        <v>16</v>
      </c>
      <c r="I114" s="9">
        <v>17</v>
      </c>
      <c r="J114" s="9">
        <v>16</v>
      </c>
      <c r="K114" s="9">
        <v>17</v>
      </c>
      <c r="L114" s="9">
        <v>17</v>
      </c>
      <c r="M114" s="9">
        <v>17</v>
      </c>
      <c r="N114" s="9">
        <v>16</v>
      </c>
      <c r="O114" s="9">
        <v>17</v>
      </c>
      <c r="P114" s="9">
        <v>17</v>
      </c>
      <c r="Q114" s="9">
        <v>17</v>
      </c>
      <c r="R114" s="9">
        <v>10</v>
      </c>
    </row>
    <row r="115" spans="2:18" ht="12.75">
      <c r="B115" s="9" t="s">
        <v>107</v>
      </c>
      <c r="C115" s="9" t="s">
        <v>27</v>
      </c>
      <c r="D115" s="9">
        <v>15</v>
      </c>
      <c r="E115" s="9">
        <v>14</v>
      </c>
      <c r="F115" s="9">
        <v>15</v>
      </c>
      <c r="G115" s="9">
        <v>14</v>
      </c>
      <c r="H115" s="9">
        <v>9</v>
      </c>
      <c r="I115" s="9">
        <v>14</v>
      </c>
      <c r="J115" s="9">
        <v>15</v>
      </c>
      <c r="K115" s="9">
        <v>12</v>
      </c>
      <c r="L115" s="9">
        <v>9</v>
      </c>
      <c r="M115" s="9">
        <v>11</v>
      </c>
      <c r="N115" s="9">
        <v>12</v>
      </c>
      <c r="O115" s="9">
        <v>9</v>
      </c>
      <c r="P115" s="9">
        <v>13</v>
      </c>
      <c r="Q115" s="9">
        <v>13</v>
      </c>
      <c r="R115" s="9">
        <v>4</v>
      </c>
    </row>
    <row r="116" spans="2:18" ht="12.75">
      <c r="B116" s="9" t="s">
        <v>112</v>
      </c>
      <c r="C116" s="9">
        <v>4</v>
      </c>
      <c r="D116" s="9">
        <v>13</v>
      </c>
      <c r="E116" s="9">
        <v>15</v>
      </c>
      <c r="F116" s="9">
        <v>14</v>
      </c>
      <c r="G116" s="9">
        <v>12</v>
      </c>
      <c r="H116" s="9">
        <v>14</v>
      </c>
      <c r="I116" s="9">
        <v>14</v>
      </c>
      <c r="J116" s="9">
        <v>10</v>
      </c>
      <c r="K116" s="9">
        <v>13</v>
      </c>
      <c r="L116" s="9">
        <v>9</v>
      </c>
      <c r="M116" s="9">
        <v>10</v>
      </c>
      <c r="N116" s="9">
        <v>12</v>
      </c>
      <c r="O116" s="9">
        <v>13</v>
      </c>
      <c r="P116" s="9">
        <v>13</v>
      </c>
      <c r="Q116" s="9">
        <v>13</v>
      </c>
      <c r="R116" s="9">
        <v>5</v>
      </c>
    </row>
    <row r="117" spans="2:18" ht="12.75">
      <c r="B117" s="9" t="s">
        <v>114</v>
      </c>
      <c r="C117" s="9" t="s">
        <v>36</v>
      </c>
      <c r="D117" s="9">
        <v>19</v>
      </c>
      <c r="E117" s="9">
        <v>20</v>
      </c>
      <c r="F117" s="9">
        <v>20</v>
      </c>
      <c r="G117" s="9">
        <v>20</v>
      </c>
      <c r="H117" s="9">
        <v>20</v>
      </c>
      <c r="I117" s="9">
        <v>19</v>
      </c>
      <c r="J117" s="9">
        <v>12</v>
      </c>
      <c r="K117" s="9">
        <v>20</v>
      </c>
      <c r="L117" s="9">
        <v>17</v>
      </c>
      <c r="M117" s="9">
        <v>19</v>
      </c>
      <c r="N117" s="9">
        <v>19</v>
      </c>
      <c r="O117" s="9">
        <v>20</v>
      </c>
      <c r="P117" s="9">
        <v>21</v>
      </c>
      <c r="Q117" s="9">
        <v>20</v>
      </c>
      <c r="R117" s="9">
        <v>13</v>
      </c>
    </row>
    <row r="118" spans="2:18" ht="12.75">
      <c r="B118" s="9" t="s">
        <v>114</v>
      </c>
      <c r="C118" s="9" t="s">
        <v>38</v>
      </c>
      <c r="D118" s="9">
        <v>21</v>
      </c>
      <c r="E118" s="9">
        <v>20</v>
      </c>
      <c r="F118" s="9">
        <v>16</v>
      </c>
      <c r="G118" s="9">
        <v>14</v>
      </c>
      <c r="H118" s="9">
        <v>17</v>
      </c>
      <c r="I118" s="9">
        <v>17</v>
      </c>
      <c r="J118" s="9">
        <v>9</v>
      </c>
      <c r="K118" s="9">
        <v>14</v>
      </c>
      <c r="L118" s="9">
        <v>16</v>
      </c>
      <c r="M118" s="9">
        <v>16</v>
      </c>
      <c r="N118" s="9">
        <v>15</v>
      </c>
      <c r="O118" s="9">
        <v>15</v>
      </c>
      <c r="P118" s="9">
        <v>19</v>
      </c>
      <c r="Q118" s="9">
        <v>14</v>
      </c>
      <c r="R118" s="9">
        <v>9</v>
      </c>
    </row>
    <row r="119" spans="2:18" ht="12.75">
      <c r="B119" s="9" t="s">
        <v>114</v>
      </c>
      <c r="C119" s="9" t="s">
        <v>40</v>
      </c>
      <c r="D119" s="9">
        <v>17</v>
      </c>
      <c r="E119" s="9">
        <v>18</v>
      </c>
      <c r="F119" s="9">
        <v>18</v>
      </c>
      <c r="G119" s="9">
        <v>14</v>
      </c>
      <c r="H119" s="9">
        <v>15</v>
      </c>
      <c r="I119" s="9">
        <v>16</v>
      </c>
      <c r="J119" s="9">
        <v>17</v>
      </c>
      <c r="K119" s="9">
        <v>17</v>
      </c>
      <c r="L119" s="9">
        <v>17</v>
      </c>
      <c r="M119" s="9">
        <v>16</v>
      </c>
      <c r="N119" s="9">
        <v>16</v>
      </c>
      <c r="O119" s="9">
        <v>18</v>
      </c>
      <c r="P119" s="9">
        <v>17</v>
      </c>
      <c r="Q119" s="9">
        <v>17</v>
      </c>
      <c r="R119" s="9">
        <v>11</v>
      </c>
    </row>
    <row r="120" spans="2:18" ht="12.75">
      <c r="B120" s="9" t="s">
        <v>118</v>
      </c>
      <c r="C120" s="9" t="s">
        <v>26</v>
      </c>
      <c r="D120" s="9">
        <v>9</v>
      </c>
      <c r="E120" s="9">
        <v>15</v>
      </c>
      <c r="F120" s="9">
        <v>15</v>
      </c>
      <c r="G120" s="9">
        <v>14</v>
      </c>
      <c r="H120" s="9">
        <v>15</v>
      </c>
      <c r="I120" s="9">
        <v>15</v>
      </c>
      <c r="J120" s="9">
        <v>8</v>
      </c>
      <c r="K120" s="9">
        <v>14</v>
      </c>
      <c r="L120" s="9">
        <v>0</v>
      </c>
      <c r="M120" s="9">
        <v>15</v>
      </c>
      <c r="N120" s="9">
        <v>15</v>
      </c>
      <c r="O120" s="9">
        <v>13</v>
      </c>
      <c r="P120" s="9">
        <v>14</v>
      </c>
      <c r="Q120" s="9">
        <v>9</v>
      </c>
      <c r="R120" s="9">
        <v>0</v>
      </c>
    </row>
    <row r="121" spans="2:18" ht="12.75">
      <c r="B121" s="9" t="s">
        <v>118</v>
      </c>
      <c r="C121" s="9" t="s">
        <v>27</v>
      </c>
      <c r="D121" s="9">
        <v>10</v>
      </c>
      <c r="E121" s="9">
        <v>11</v>
      </c>
      <c r="F121" s="9">
        <v>10</v>
      </c>
      <c r="G121" s="9">
        <v>6</v>
      </c>
      <c r="H121" s="9">
        <v>14</v>
      </c>
      <c r="I121" s="9">
        <v>11</v>
      </c>
      <c r="J121" s="9">
        <v>5</v>
      </c>
      <c r="K121" s="9">
        <v>10</v>
      </c>
      <c r="L121" s="9">
        <v>9</v>
      </c>
      <c r="M121" s="9">
        <v>10</v>
      </c>
      <c r="N121" s="9">
        <v>7</v>
      </c>
      <c r="O121" s="9">
        <v>7</v>
      </c>
      <c r="P121" s="9">
        <v>13</v>
      </c>
      <c r="Q121" s="9">
        <v>6</v>
      </c>
      <c r="R121" s="9">
        <v>3</v>
      </c>
    </row>
    <row r="122" spans="2:18" ht="12.75">
      <c r="B122" s="9" t="s">
        <v>121</v>
      </c>
      <c r="C122" s="9" t="s">
        <v>26</v>
      </c>
      <c r="D122" s="9">
        <v>17</v>
      </c>
      <c r="E122" s="9">
        <v>16</v>
      </c>
      <c r="F122" s="9">
        <v>21</v>
      </c>
      <c r="G122" s="9">
        <v>13</v>
      </c>
      <c r="H122" s="9">
        <v>15</v>
      </c>
      <c r="I122" s="9">
        <v>16</v>
      </c>
      <c r="J122" s="9">
        <v>14</v>
      </c>
      <c r="K122" s="9">
        <v>18</v>
      </c>
      <c r="L122" s="9">
        <v>20</v>
      </c>
      <c r="M122" s="9">
        <v>17</v>
      </c>
      <c r="N122" s="9">
        <v>15</v>
      </c>
      <c r="O122" s="9">
        <v>14</v>
      </c>
      <c r="P122" s="9">
        <v>12</v>
      </c>
      <c r="Q122" s="9">
        <v>14</v>
      </c>
      <c r="R122" s="9">
        <v>4</v>
      </c>
    </row>
    <row r="123" spans="2:18" ht="12.75">
      <c r="B123" s="9" t="s">
        <v>121</v>
      </c>
      <c r="C123" s="9" t="s">
        <v>27</v>
      </c>
      <c r="D123" s="9">
        <v>13</v>
      </c>
      <c r="E123" s="9">
        <v>17</v>
      </c>
      <c r="F123" s="9">
        <v>17</v>
      </c>
      <c r="G123" s="9">
        <v>14</v>
      </c>
      <c r="H123" s="9">
        <v>15</v>
      </c>
      <c r="I123" s="9">
        <v>16</v>
      </c>
      <c r="J123" s="9">
        <v>14</v>
      </c>
      <c r="K123" s="9">
        <v>15</v>
      </c>
      <c r="L123" s="9">
        <v>15</v>
      </c>
      <c r="M123" s="9">
        <v>11</v>
      </c>
      <c r="N123" s="9">
        <v>15</v>
      </c>
      <c r="O123" s="9">
        <v>18</v>
      </c>
      <c r="P123" s="9">
        <v>18</v>
      </c>
      <c r="Q123" s="9">
        <v>10</v>
      </c>
      <c r="R123" s="9">
        <v>3</v>
      </c>
    </row>
    <row r="124" spans="2:18" ht="12.75">
      <c r="B124" s="9" t="s">
        <v>124</v>
      </c>
      <c r="C124" s="9" t="s">
        <v>26</v>
      </c>
      <c r="D124" s="9">
        <v>15</v>
      </c>
      <c r="E124" s="9">
        <v>16</v>
      </c>
      <c r="F124" s="9">
        <v>17</v>
      </c>
      <c r="G124" s="9">
        <v>13</v>
      </c>
      <c r="H124" s="9">
        <v>16</v>
      </c>
      <c r="I124" s="9">
        <v>17</v>
      </c>
      <c r="J124" s="9">
        <v>17</v>
      </c>
      <c r="K124" s="9">
        <v>16</v>
      </c>
      <c r="L124" s="9">
        <v>14</v>
      </c>
      <c r="M124" s="9">
        <v>14</v>
      </c>
      <c r="N124" s="9">
        <v>14</v>
      </c>
      <c r="O124" s="9">
        <v>15</v>
      </c>
      <c r="P124" s="9">
        <v>17</v>
      </c>
      <c r="Q124" s="9">
        <v>16</v>
      </c>
      <c r="R124" s="9">
        <v>11</v>
      </c>
    </row>
    <row r="125" spans="2:18" ht="12.75">
      <c r="B125" s="9" t="s">
        <v>124</v>
      </c>
      <c r="C125" s="9" t="s">
        <v>27</v>
      </c>
      <c r="D125" s="9">
        <v>8</v>
      </c>
      <c r="E125" s="9">
        <v>10</v>
      </c>
      <c r="F125" s="9">
        <v>9</v>
      </c>
      <c r="G125" s="9">
        <v>9</v>
      </c>
      <c r="H125" s="9">
        <v>7</v>
      </c>
      <c r="I125" s="9">
        <v>10</v>
      </c>
      <c r="J125" s="9">
        <v>9</v>
      </c>
      <c r="K125" s="9">
        <v>7</v>
      </c>
      <c r="L125" s="9">
        <v>7</v>
      </c>
      <c r="M125" s="9">
        <v>9</v>
      </c>
      <c r="N125" s="9">
        <v>7</v>
      </c>
      <c r="O125" s="9">
        <v>8</v>
      </c>
      <c r="P125" s="9">
        <v>10</v>
      </c>
      <c r="Q125" s="9">
        <v>7</v>
      </c>
      <c r="R125" s="9">
        <v>10</v>
      </c>
    </row>
    <row r="126" spans="2:18" ht="12.75">
      <c r="B126" s="9" t="s">
        <v>124</v>
      </c>
      <c r="C126" s="9" t="s">
        <v>127</v>
      </c>
      <c r="D126" s="9">
        <v>17</v>
      </c>
      <c r="E126" s="9">
        <v>17</v>
      </c>
      <c r="F126" s="9">
        <v>18</v>
      </c>
      <c r="G126" s="9">
        <v>11</v>
      </c>
      <c r="H126" s="9">
        <v>15</v>
      </c>
      <c r="I126" s="9">
        <v>14</v>
      </c>
      <c r="J126" s="9">
        <v>17</v>
      </c>
      <c r="K126" s="9">
        <v>15</v>
      </c>
      <c r="L126" s="9">
        <v>14</v>
      </c>
      <c r="M126" s="9">
        <v>13</v>
      </c>
      <c r="N126" s="9">
        <v>13</v>
      </c>
      <c r="O126" s="9">
        <v>15</v>
      </c>
      <c r="P126" s="9">
        <v>17</v>
      </c>
      <c r="Q126" s="9">
        <v>12</v>
      </c>
      <c r="R126" s="9">
        <v>9</v>
      </c>
    </row>
    <row r="127" spans="2:18" ht="12.75">
      <c r="B127" s="9" t="s">
        <v>129</v>
      </c>
      <c r="C127" s="9">
        <v>4</v>
      </c>
      <c r="D127" s="9">
        <v>13</v>
      </c>
      <c r="E127" s="9">
        <v>14</v>
      </c>
      <c r="F127" s="9">
        <v>13</v>
      </c>
      <c r="G127" s="9">
        <v>12</v>
      </c>
      <c r="H127" s="9">
        <v>11</v>
      </c>
      <c r="I127" s="9">
        <v>12</v>
      </c>
      <c r="J127" s="9">
        <v>10</v>
      </c>
      <c r="K127" s="9">
        <v>11</v>
      </c>
      <c r="L127" s="9">
        <v>10</v>
      </c>
      <c r="M127" s="9">
        <v>11</v>
      </c>
      <c r="N127" s="9">
        <v>11</v>
      </c>
      <c r="O127" s="9">
        <v>11</v>
      </c>
      <c r="P127" s="9">
        <v>11</v>
      </c>
      <c r="Q127" s="9">
        <v>12</v>
      </c>
      <c r="R127" s="9">
        <v>6</v>
      </c>
    </row>
    <row r="128" spans="2:18" ht="12.75">
      <c r="B128" s="9" t="s">
        <v>132</v>
      </c>
      <c r="C128" s="9">
        <v>4</v>
      </c>
      <c r="D128" s="9">
        <v>2</v>
      </c>
      <c r="E128" s="9">
        <v>2</v>
      </c>
      <c r="F128" s="9">
        <v>1</v>
      </c>
      <c r="G128" s="9">
        <v>2</v>
      </c>
      <c r="H128" s="9">
        <v>1</v>
      </c>
      <c r="I128" s="9">
        <v>1</v>
      </c>
      <c r="J128" s="9">
        <v>0</v>
      </c>
      <c r="K128" s="9">
        <v>2</v>
      </c>
      <c r="L128" s="9">
        <v>1</v>
      </c>
      <c r="M128" s="9">
        <v>2</v>
      </c>
      <c r="N128" s="9">
        <v>0</v>
      </c>
      <c r="O128" s="9">
        <v>1</v>
      </c>
      <c r="P128" s="9">
        <v>2</v>
      </c>
      <c r="Q128" s="9">
        <v>2</v>
      </c>
      <c r="R128" s="9">
        <v>2</v>
      </c>
    </row>
    <row r="129" spans="2:18" ht="12.75">
      <c r="B129" s="9" t="s">
        <v>134</v>
      </c>
      <c r="C129" s="9">
        <v>4</v>
      </c>
      <c r="D129" s="9">
        <v>7</v>
      </c>
      <c r="E129" s="9">
        <v>7</v>
      </c>
      <c r="F129" s="9">
        <v>8</v>
      </c>
      <c r="G129" s="9">
        <v>7</v>
      </c>
      <c r="H129" s="9">
        <v>7</v>
      </c>
      <c r="I129" s="9">
        <v>7</v>
      </c>
      <c r="J129" s="9">
        <v>6</v>
      </c>
      <c r="K129" s="9">
        <v>5</v>
      </c>
      <c r="L129" s="9">
        <v>7</v>
      </c>
      <c r="M129" s="9">
        <v>6</v>
      </c>
      <c r="N129" s="9">
        <v>6</v>
      </c>
      <c r="O129" s="9">
        <v>8</v>
      </c>
      <c r="P129" s="9">
        <v>8</v>
      </c>
      <c r="Q129" s="9">
        <v>3</v>
      </c>
      <c r="R129" s="9">
        <v>6</v>
      </c>
    </row>
    <row r="130" spans="2:18" ht="12.75">
      <c r="B130" s="9" t="s">
        <v>136</v>
      </c>
      <c r="C130" s="9" t="s">
        <v>26</v>
      </c>
      <c r="D130" s="9">
        <v>18</v>
      </c>
      <c r="E130" s="9">
        <v>18</v>
      </c>
      <c r="F130" s="9">
        <v>18</v>
      </c>
      <c r="G130" s="9">
        <v>16</v>
      </c>
      <c r="H130" s="9">
        <v>17</v>
      </c>
      <c r="I130" s="9">
        <v>15</v>
      </c>
      <c r="J130" s="9">
        <v>17</v>
      </c>
      <c r="K130" s="9">
        <v>18</v>
      </c>
      <c r="L130" s="9">
        <v>15</v>
      </c>
      <c r="M130" s="9">
        <v>15</v>
      </c>
      <c r="N130" s="9">
        <v>14</v>
      </c>
      <c r="O130" s="9">
        <v>15</v>
      </c>
      <c r="P130" s="9">
        <v>18</v>
      </c>
      <c r="Q130" s="9">
        <v>11</v>
      </c>
      <c r="R130" s="9">
        <v>6</v>
      </c>
    </row>
    <row r="131" spans="2:18" ht="12.75">
      <c r="B131" s="9" t="s">
        <v>136</v>
      </c>
      <c r="C131" s="9" t="s">
        <v>27</v>
      </c>
      <c r="D131" s="9">
        <v>11</v>
      </c>
      <c r="E131" s="9">
        <v>13</v>
      </c>
      <c r="F131" s="9">
        <v>14</v>
      </c>
      <c r="G131" s="9">
        <v>8</v>
      </c>
      <c r="H131" s="9">
        <v>11</v>
      </c>
      <c r="I131" s="9">
        <v>12</v>
      </c>
      <c r="J131" s="9">
        <v>5</v>
      </c>
      <c r="K131" s="9">
        <v>11</v>
      </c>
      <c r="L131" s="9">
        <v>8</v>
      </c>
      <c r="M131" s="9">
        <v>9</v>
      </c>
      <c r="N131" s="9">
        <v>9</v>
      </c>
      <c r="O131" s="9">
        <v>12</v>
      </c>
      <c r="P131" s="9">
        <v>12</v>
      </c>
      <c r="Q131" s="9">
        <v>9</v>
      </c>
      <c r="R131" s="9">
        <v>8</v>
      </c>
    </row>
    <row r="132" spans="2:18" ht="12.75">
      <c r="B132" s="9" t="s">
        <v>153</v>
      </c>
      <c r="C132" s="9" t="s">
        <v>145</v>
      </c>
      <c r="D132" s="9">
        <v>24</v>
      </c>
      <c r="E132" s="9">
        <v>24</v>
      </c>
      <c r="F132" s="9">
        <v>24</v>
      </c>
      <c r="G132" s="9">
        <v>24</v>
      </c>
      <c r="H132" s="9">
        <v>23</v>
      </c>
      <c r="I132" s="9">
        <v>24</v>
      </c>
      <c r="J132" s="9">
        <v>24</v>
      </c>
      <c r="K132" s="9">
        <v>23</v>
      </c>
      <c r="L132" s="9">
        <v>25</v>
      </c>
      <c r="M132" s="9">
        <v>20</v>
      </c>
      <c r="N132" s="9">
        <v>24</v>
      </c>
      <c r="O132" s="9">
        <v>25</v>
      </c>
      <c r="P132" s="9">
        <v>24</v>
      </c>
      <c r="Q132" s="9">
        <v>22</v>
      </c>
      <c r="R132" s="9">
        <v>23</v>
      </c>
    </row>
    <row r="133" spans="2:18" ht="12.75">
      <c r="B133" s="9" t="s">
        <v>153</v>
      </c>
      <c r="C133" s="9" t="s">
        <v>147</v>
      </c>
      <c r="D133" s="9">
        <v>28</v>
      </c>
      <c r="E133" s="9">
        <v>28</v>
      </c>
      <c r="F133" s="9">
        <v>28</v>
      </c>
      <c r="G133" s="9">
        <v>28</v>
      </c>
      <c r="H133" s="9">
        <v>27</v>
      </c>
      <c r="I133" s="9">
        <v>26</v>
      </c>
      <c r="J133" s="9">
        <v>24</v>
      </c>
      <c r="K133" s="9">
        <v>27</v>
      </c>
      <c r="L133" s="9">
        <v>27</v>
      </c>
      <c r="M133" s="9">
        <v>27</v>
      </c>
      <c r="N133" s="9">
        <v>27</v>
      </c>
      <c r="O133" s="9">
        <v>25</v>
      </c>
      <c r="P133" s="9">
        <v>27</v>
      </c>
      <c r="Q133" s="9">
        <v>27</v>
      </c>
      <c r="R133" s="9">
        <v>21</v>
      </c>
    </row>
    <row r="134" spans="2:18" ht="12.75">
      <c r="B134" s="9" t="s">
        <v>153</v>
      </c>
      <c r="C134" s="9" t="s">
        <v>149</v>
      </c>
      <c r="D134" s="9">
        <v>21</v>
      </c>
      <c r="E134" s="9">
        <v>22</v>
      </c>
      <c r="F134" s="9">
        <v>24</v>
      </c>
      <c r="G134" s="9">
        <v>22</v>
      </c>
      <c r="H134" s="9">
        <v>22</v>
      </c>
      <c r="I134" s="9">
        <v>22</v>
      </c>
      <c r="J134" s="9">
        <v>15</v>
      </c>
      <c r="K134" s="9">
        <v>19</v>
      </c>
      <c r="L134" s="9">
        <v>19</v>
      </c>
      <c r="M134" s="9">
        <v>18</v>
      </c>
      <c r="N134" s="9">
        <v>23</v>
      </c>
      <c r="O134" s="9">
        <v>20</v>
      </c>
      <c r="P134" s="9">
        <v>22</v>
      </c>
      <c r="Q134" s="9">
        <v>19</v>
      </c>
      <c r="R134" s="9">
        <v>13</v>
      </c>
    </row>
    <row r="135" spans="2:18" ht="12.75">
      <c r="B135" s="9" t="s">
        <v>153</v>
      </c>
      <c r="C135" s="9" t="s">
        <v>151</v>
      </c>
      <c r="D135" s="9">
        <v>24</v>
      </c>
      <c r="E135" s="9">
        <v>26</v>
      </c>
      <c r="F135" s="9">
        <v>26</v>
      </c>
      <c r="G135" s="9">
        <v>21</v>
      </c>
      <c r="H135" s="9">
        <v>23</v>
      </c>
      <c r="I135" s="9">
        <v>26</v>
      </c>
      <c r="J135" s="9">
        <v>23</v>
      </c>
      <c r="K135" s="9">
        <v>24</v>
      </c>
      <c r="L135" s="9">
        <v>22</v>
      </c>
      <c r="M135" s="9">
        <v>19</v>
      </c>
      <c r="N135" s="9">
        <v>19</v>
      </c>
      <c r="O135" s="9">
        <v>24</v>
      </c>
      <c r="P135" s="9">
        <v>24</v>
      </c>
      <c r="Q135" s="9">
        <v>20</v>
      </c>
      <c r="R135" s="9">
        <v>20</v>
      </c>
    </row>
    <row r="136" spans="2:18" ht="12.75">
      <c r="B136" s="19" t="s">
        <v>158</v>
      </c>
      <c r="C136" s="9" t="s">
        <v>139</v>
      </c>
      <c r="D136" s="9">
        <v>23</v>
      </c>
      <c r="E136" s="9">
        <v>25</v>
      </c>
      <c r="F136" s="9">
        <v>25</v>
      </c>
      <c r="G136" s="9">
        <v>23</v>
      </c>
      <c r="H136" s="9">
        <v>24</v>
      </c>
      <c r="I136" s="9">
        <v>25</v>
      </c>
      <c r="J136" s="9">
        <v>24</v>
      </c>
      <c r="K136" s="9">
        <v>24</v>
      </c>
      <c r="L136" s="9">
        <v>24</v>
      </c>
      <c r="M136" s="9">
        <v>22</v>
      </c>
      <c r="N136" s="9">
        <v>25</v>
      </c>
      <c r="O136" s="9">
        <v>24</v>
      </c>
      <c r="P136" s="9">
        <v>26</v>
      </c>
      <c r="Q136" s="9">
        <v>25</v>
      </c>
      <c r="R136" s="9">
        <v>10</v>
      </c>
    </row>
    <row r="137" spans="2:18" ht="12.75">
      <c r="B137" s="19" t="s">
        <v>158</v>
      </c>
      <c r="C137" s="9" t="s">
        <v>141</v>
      </c>
      <c r="D137" s="9">
        <v>20</v>
      </c>
      <c r="E137" s="9">
        <v>19</v>
      </c>
      <c r="F137" s="9">
        <v>21</v>
      </c>
      <c r="G137" s="9">
        <v>18</v>
      </c>
      <c r="H137" s="9">
        <v>20</v>
      </c>
      <c r="I137" s="9">
        <v>18</v>
      </c>
      <c r="J137" s="9">
        <v>10</v>
      </c>
      <c r="K137" s="9">
        <v>13</v>
      </c>
      <c r="L137" s="9">
        <v>16</v>
      </c>
      <c r="M137" s="9">
        <v>10</v>
      </c>
      <c r="N137" s="9">
        <v>13</v>
      </c>
      <c r="O137" s="9">
        <v>16</v>
      </c>
      <c r="P137" s="9">
        <v>19</v>
      </c>
      <c r="Q137" s="9">
        <v>15</v>
      </c>
      <c r="R137" s="9">
        <v>5</v>
      </c>
    </row>
    <row r="138" spans="2:18" ht="12.75">
      <c r="B138" s="19" t="s">
        <v>158</v>
      </c>
      <c r="C138" s="9" t="s">
        <v>143</v>
      </c>
      <c r="D138" s="9">
        <v>21</v>
      </c>
      <c r="E138" s="9">
        <v>20</v>
      </c>
      <c r="F138" s="9">
        <v>21</v>
      </c>
      <c r="G138" s="9">
        <v>20</v>
      </c>
      <c r="H138" s="9">
        <v>20</v>
      </c>
      <c r="I138" s="9">
        <v>18</v>
      </c>
      <c r="J138" s="9">
        <v>13</v>
      </c>
      <c r="K138" s="9">
        <v>20</v>
      </c>
      <c r="L138" s="9">
        <v>14</v>
      </c>
      <c r="M138" s="9">
        <v>16</v>
      </c>
      <c r="N138" s="9">
        <v>18</v>
      </c>
      <c r="O138" s="9">
        <v>21</v>
      </c>
      <c r="P138" s="9">
        <v>21</v>
      </c>
      <c r="Q138" s="9">
        <v>14</v>
      </c>
      <c r="R138" s="9">
        <v>7</v>
      </c>
    </row>
    <row r="139" ht="13.5" thickBot="1"/>
    <row r="140" spans="2:18" ht="13.5" thickBot="1">
      <c r="B140" s="20" t="s">
        <v>156</v>
      </c>
      <c r="C140" s="21">
        <v>968</v>
      </c>
      <c r="D140" s="21">
        <v>855</v>
      </c>
      <c r="E140" s="21">
        <v>893</v>
      </c>
      <c r="F140" s="21">
        <v>898</v>
      </c>
      <c r="G140" s="21">
        <v>763</v>
      </c>
      <c r="H140" s="21">
        <v>825</v>
      </c>
      <c r="I140" s="21">
        <v>861</v>
      </c>
      <c r="J140" s="21">
        <v>747</v>
      </c>
      <c r="K140" s="21">
        <v>829</v>
      </c>
      <c r="L140" s="21">
        <v>757</v>
      </c>
      <c r="M140" s="21">
        <v>763</v>
      </c>
      <c r="N140" s="21">
        <v>768</v>
      </c>
      <c r="O140" s="21">
        <v>805</v>
      </c>
      <c r="P140" s="21">
        <v>891</v>
      </c>
      <c r="Q140" s="21">
        <v>752</v>
      </c>
      <c r="R140" s="22">
        <v>441</v>
      </c>
    </row>
    <row r="141" spans="2:18" ht="13.5" thickBot="1">
      <c r="B141" s="20" t="s">
        <v>159</v>
      </c>
      <c r="C141" s="21"/>
      <c r="D141" s="23">
        <f>D140*100/C140</f>
        <v>88.32644628099173</v>
      </c>
      <c r="E141" s="23">
        <f>E140*100/C140</f>
        <v>92.25206611570248</v>
      </c>
      <c r="F141" s="23">
        <f>F140*100/C140</f>
        <v>92.76859504132231</v>
      </c>
      <c r="G141" s="23">
        <f>G140*100/C140</f>
        <v>78.82231404958678</v>
      </c>
      <c r="H141" s="23">
        <f>H140*100/C140</f>
        <v>85.22727272727273</v>
      </c>
      <c r="I141" s="23">
        <f>I140*100/C140</f>
        <v>88.94628099173553</v>
      </c>
      <c r="J141" s="23">
        <f>J140*100/C140</f>
        <v>77.1694214876033</v>
      </c>
      <c r="K141" s="23">
        <f>K140*100/C140</f>
        <v>85.64049586776859</v>
      </c>
      <c r="L141" s="23">
        <f>L140*100/C140</f>
        <v>78.20247933884298</v>
      </c>
      <c r="M141" s="23">
        <f>M140*100/C140</f>
        <v>78.82231404958678</v>
      </c>
      <c r="N141" s="23">
        <f>N140*100/C140</f>
        <v>79.33884297520662</v>
      </c>
      <c r="O141" s="23">
        <f>O140*100/C140</f>
        <v>83.16115702479338</v>
      </c>
      <c r="P141" s="23">
        <f>P140*100/C140</f>
        <v>92.04545454545455</v>
      </c>
      <c r="Q141" s="23">
        <f>Q140*100/C140</f>
        <v>77.68595041322314</v>
      </c>
      <c r="R141" s="24">
        <f>R140*100/C140</f>
        <v>45.55785123966942</v>
      </c>
    </row>
  </sheetData>
  <sheetProtection/>
  <mergeCells count="6">
    <mergeCell ref="D78:S78"/>
    <mergeCell ref="B76:S76"/>
    <mergeCell ref="B1:Q1"/>
    <mergeCell ref="A70:D70"/>
    <mergeCell ref="A71:F71"/>
    <mergeCell ref="A73:J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64">
      <selection activeCell="G15" sqref="G15"/>
    </sheetView>
  </sheetViews>
  <sheetFormatPr defaultColWidth="9.00390625" defaultRowHeight="12.75"/>
  <cols>
    <col min="2" max="2" width="17.625" style="0" customWidth="1"/>
    <col min="3" max="3" width="6.375" style="0" customWidth="1"/>
    <col min="4" max="4" width="17.625" style="0" customWidth="1"/>
    <col min="5" max="14" width="5.75390625" style="0" customWidth="1"/>
    <col min="15" max="15" width="6.625" style="0" customWidth="1"/>
    <col min="16" max="18" width="5.75390625" style="0" customWidth="1"/>
  </cols>
  <sheetData>
    <row r="1" spans="2:16" ht="15">
      <c r="B1" s="325" t="s">
        <v>310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16" ht="1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5" customHeight="1">
      <c r="A3" s="9" t="s">
        <v>189</v>
      </c>
      <c r="B3" s="50" t="s">
        <v>311</v>
      </c>
      <c r="C3" s="33" t="s">
        <v>1</v>
      </c>
      <c r="D3" s="2" t="s">
        <v>2</v>
      </c>
      <c r="E3" s="96" t="s">
        <v>3</v>
      </c>
      <c r="F3" s="329" t="s">
        <v>4</v>
      </c>
      <c r="G3" s="330"/>
      <c r="H3" s="329" t="s">
        <v>5</v>
      </c>
      <c r="I3" s="331"/>
      <c r="J3" s="331"/>
      <c r="K3" s="331"/>
      <c r="L3" s="331"/>
      <c r="M3" s="331"/>
      <c r="N3" s="331"/>
      <c r="O3" s="330"/>
      <c r="P3" s="6" t="s">
        <v>6</v>
      </c>
      <c r="Q3" s="332" t="s">
        <v>13</v>
      </c>
      <c r="R3" s="333"/>
    </row>
    <row r="4" spans="1:18" ht="28.5">
      <c r="A4" s="9"/>
      <c r="B4" s="51"/>
      <c r="C4" s="40"/>
      <c r="D4" s="4" t="s">
        <v>7</v>
      </c>
      <c r="E4" s="97" t="s">
        <v>312</v>
      </c>
      <c r="F4" s="42"/>
      <c r="G4" s="43"/>
      <c r="H4" s="42"/>
      <c r="I4" s="44"/>
      <c r="J4" s="44"/>
      <c r="K4" s="44"/>
      <c r="L4" s="44"/>
      <c r="M4" s="44"/>
      <c r="N4" s="44"/>
      <c r="O4" s="43"/>
      <c r="P4" s="7" t="s">
        <v>8</v>
      </c>
      <c r="Q4" s="9" t="s">
        <v>313</v>
      </c>
      <c r="R4" s="67"/>
    </row>
    <row r="5" spans="1:18" ht="15">
      <c r="A5" s="9"/>
      <c r="B5" s="52"/>
      <c r="C5" s="45"/>
      <c r="D5" s="45"/>
      <c r="E5" s="45" t="s">
        <v>9</v>
      </c>
      <c r="F5" s="45" t="s">
        <v>10</v>
      </c>
      <c r="G5" s="45" t="s">
        <v>11</v>
      </c>
      <c r="H5" s="13" t="s">
        <v>12</v>
      </c>
      <c r="I5" s="98">
        <v>2</v>
      </c>
      <c r="J5" s="13" t="s">
        <v>12</v>
      </c>
      <c r="K5" s="98">
        <v>3</v>
      </c>
      <c r="L5" s="13" t="s">
        <v>12</v>
      </c>
      <c r="M5" s="98">
        <v>4</v>
      </c>
      <c r="N5" s="13" t="s">
        <v>12</v>
      </c>
      <c r="O5" s="98">
        <v>5</v>
      </c>
      <c r="P5" s="45"/>
      <c r="Q5" s="9"/>
      <c r="R5" s="67"/>
    </row>
    <row r="6" spans="1:18" ht="15" customHeight="1">
      <c r="A6" s="9"/>
      <c r="B6" s="51"/>
      <c r="C6" s="40"/>
      <c r="D6" s="40"/>
      <c r="E6" s="40"/>
      <c r="F6" s="40"/>
      <c r="G6" s="40"/>
      <c r="H6" s="13" t="s">
        <v>17</v>
      </c>
      <c r="I6" s="98"/>
      <c r="J6" s="326" t="s">
        <v>20</v>
      </c>
      <c r="K6" s="327"/>
      <c r="L6" s="326" t="s">
        <v>21</v>
      </c>
      <c r="M6" s="327"/>
      <c r="N6" s="326" t="s">
        <v>191</v>
      </c>
      <c r="O6" s="327"/>
      <c r="P6" s="40"/>
      <c r="Q6" s="9"/>
      <c r="R6" s="67"/>
    </row>
    <row r="7" spans="1:18" ht="34.5" customHeight="1">
      <c r="A7" s="99">
        <v>1</v>
      </c>
      <c r="B7" s="69" t="s">
        <v>314</v>
      </c>
      <c r="C7" s="100"/>
      <c r="D7" s="101" t="s">
        <v>221</v>
      </c>
      <c r="E7" s="102">
        <v>1</v>
      </c>
      <c r="F7" s="102">
        <v>1</v>
      </c>
      <c r="G7" s="102">
        <v>100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1</v>
      </c>
      <c r="O7" s="102">
        <v>100</v>
      </c>
      <c r="P7" s="102">
        <v>19</v>
      </c>
      <c r="Q7" s="102">
        <v>1</v>
      </c>
      <c r="R7" s="103">
        <v>100</v>
      </c>
    </row>
    <row r="8" spans="1:18" ht="34.5" customHeight="1">
      <c r="A8" s="99">
        <v>2</v>
      </c>
      <c r="B8" s="69" t="s">
        <v>114</v>
      </c>
      <c r="C8" s="70" t="s">
        <v>149</v>
      </c>
      <c r="D8" s="104" t="s">
        <v>222</v>
      </c>
      <c r="E8" s="105">
        <v>27</v>
      </c>
      <c r="F8" s="105">
        <v>27</v>
      </c>
      <c r="G8" s="105">
        <v>100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27</v>
      </c>
      <c r="O8" s="105">
        <v>100</v>
      </c>
      <c r="P8" s="105">
        <v>18.9</v>
      </c>
      <c r="Q8" s="105">
        <v>27</v>
      </c>
      <c r="R8" s="106">
        <v>100</v>
      </c>
    </row>
    <row r="9" spans="1:18" ht="34.5" customHeight="1">
      <c r="A9" s="99">
        <v>3</v>
      </c>
      <c r="B9" s="69" t="s">
        <v>248</v>
      </c>
      <c r="C9" s="70">
        <v>4</v>
      </c>
      <c r="D9" s="107" t="s">
        <v>249</v>
      </c>
      <c r="E9" s="102">
        <v>1</v>
      </c>
      <c r="F9" s="102">
        <v>1</v>
      </c>
      <c r="G9" s="102">
        <v>100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1</v>
      </c>
      <c r="O9" s="102">
        <v>100</v>
      </c>
      <c r="P9" s="102">
        <v>18</v>
      </c>
      <c r="Q9" s="102">
        <v>1</v>
      </c>
      <c r="R9" s="103">
        <v>100</v>
      </c>
    </row>
    <row r="10" spans="1:18" ht="34.5" customHeight="1">
      <c r="A10" s="99">
        <v>4</v>
      </c>
      <c r="B10" s="69" t="s">
        <v>114</v>
      </c>
      <c r="C10" s="70" t="s">
        <v>147</v>
      </c>
      <c r="D10" s="104" t="s">
        <v>224</v>
      </c>
      <c r="E10" s="105">
        <v>25</v>
      </c>
      <c r="F10" s="105">
        <v>24</v>
      </c>
      <c r="G10" s="105">
        <v>96</v>
      </c>
      <c r="H10" s="105">
        <v>0</v>
      </c>
      <c r="I10" s="105">
        <v>0</v>
      </c>
      <c r="J10" s="105">
        <v>0</v>
      </c>
      <c r="K10" s="105">
        <v>0</v>
      </c>
      <c r="L10" s="105">
        <v>7</v>
      </c>
      <c r="M10" s="108">
        <v>29</v>
      </c>
      <c r="N10" s="105">
        <v>17</v>
      </c>
      <c r="O10" s="108">
        <v>71</v>
      </c>
      <c r="P10" s="105">
        <v>17.6</v>
      </c>
      <c r="Q10" s="105">
        <v>21</v>
      </c>
      <c r="R10" s="106">
        <v>88</v>
      </c>
    </row>
    <row r="11" spans="1:18" ht="34.5" customHeight="1">
      <c r="A11" s="99">
        <v>5</v>
      </c>
      <c r="B11" s="69" t="s">
        <v>315</v>
      </c>
      <c r="C11" s="109">
        <v>1</v>
      </c>
      <c r="D11" s="101" t="s">
        <v>316</v>
      </c>
      <c r="E11" s="102">
        <v>17</v>
      </c>
      <c r="F11" s="102">
        <v>17</v>
      </c>
      <c r="G11" s="102">
        <v>100</v>
      </c>
      <c r="H11" s="102">
        <v>0</v>
      </c>
      <c r="I11" s="102">
        <v>0</v>
      </c>
      <c r="J11" s="102">
        <v>3</v>
      </c>
      <c r="K11" s="102">
        <v>18</v>
      </c>
      <c r="L11" s="102">
        <v>8</v>
      </c>
      <c r="M11" s="102">
        <v>47</v>
      </c>
      <c r="N11" s="102">
        <v>6</v>
      </c>
      <c r="O11" s="102">
        <v>35</v>
      </c>
      <c r="P11" s="102">
        <v>17.1</v>
      </c>
      <c r="Q11" s="102">
        <v>17</v>
      </c>
      <c r="R11" s="103">
        <v>100</v>
      </c>
    </row>
    <row r="12" spans="1:18" ht="34.5" customHeight="1">
      <c r="A12" s="99">
        <v>6</v>
      </c>
      <c r="B12" s="69" t="s">
        <v>124</v>
      </c>
      <c r="C12" s="70" t="s">
        <v>26</v>
      </c>
      <c r="D12" s="104" t="s">
        <v>317</v>
      </c>
      <c r="E12" s="105">
        <v>22</v>
      </c>
      <c r="F12" s="105">
        <v>22</v>
      </c>
      <c r="G12" s="105">
        <v>100</v>
      </c>
      <c r="H12" s="105">
        <v>0</v>
      </c>
      <c r="I12" s="105">
        <v>0</v>
      </c>
      <c r="J12" s="105">
        <v>0</v>
      </c>
      <c r="K12" s="105">
        <v>0</v>
      </c>
      <c r="L12" s="105">
        <v>2</v>
      </c>
      <c r="M12" s="105">
        <v>9.1</v>
      </c>
      <c r="N12" s="105">
        <v>20</v>
      </c>
      <c r="O12" s="105">
        <v>90.9</v>
      </c>
      <c r="P12" s="105">
        <v>17</v>
      </c>
      <c r="Q12" s="105">
        <v>15</v>
      </c>
      <c r="R12" s="110">
        <v>68.1</v>
      </c>
    </row>
    <row r="13" spans="1:18" ht="34.5" customHeight="1">
      <c r="A13" s="99">
        <v>6</v>
      </c>
      <c r="B13" s="69" t="s">
        <v>114</v>
      </c>
      <c r="C13" s="70" t="s">
        <v>145</v>
      </c>
      <c r="D13" s="104" t="s">
        <v>232</v>
      </c>
      <c r="E13" s="105">
        <v>25</v>
      </c>
      <c r="F13" s="105">
        <v>25</v>
      </c>
      <c r="G13" s="105">
        <v>100</v>
      </c>
      <c r="H13" s="105">
        <v>1</v>
      </c>
      <c r="I13" s="108">
        <v>4</v>
      </c>
      <c r="J13" s="105">
        <v>1</v>
      </c>
      <c r="K13" s="108">
        <v>4</v>
      </c>
      <c r="L13" s="105">
        <v>18</v>
      </c>
      <c r="M13" s="108">
        <v>72</v>
      </c>
      <c r="N13" s="105">
        <v>5</v>
      </c>
      <c r="O13" s="108">
        <v>20</v>
      </c>
      <c r="P13" s="105">
        <v>17</v>
      </c>
      <c r="Q13" s="105">
        <v>22</v>
      </c>
      <c r="R13" s="106">
        <v>88</v>
      </c>
    </row>
    <row r="14" spans="1:18" ht="34.5" customHeight="1">
      <c r="A14" s="99">
        <v>6</v>
      </c>
      <c r="B14" s="69" t="s">
        <v>71</v>
      </c>
      <c r="C14" s="109">
        <v>4</v>
      </c>
      <c r="D14" s="101" t="s">
        <v>242</v>
      </c>
      <c r="E14" s="102">
        <v>17</v>
      </c>
      <c r="F14" s="102">
        <v>17</v>
      </c>
      <c r="G14" s="102">
        <v>100</v>
      </c>
      <c r="H14" s="102">
        <v>1</v>
      </c>
      <c r="I14" s="102">
        <v>6</v>
      </c>
      <c r="J14" s="102">
        <v>1</v>
      </c>
      <c r="K14" s="102">
        <v>6</v>
      </c>
      <c r="L14" s="102">
        <v>12</v>
      </c>
      <c r="M14" s="102">
        <v>71</v>
      </c>
      <c r="N14" s="102">
        <v>3</v>
      </c>
      <c r="O14" s="102">
        <v>18</v>
      </c>
      <c r="P14" s="102">
        <v>17</v>
      </c>
      <c r="Q14" s="102">
        <v>12</v>
      </c>
      <c r="R14" s="103">
        <v>72</v>
      </c>
    </row>
    <row r="15" spans="1:18" ht="34.5" customHeight="1">
      <c r="A15" s="99">
        <v>6</v>
      </c>
      <c r="B15" s="69" t="s">
        <v>318</v>
      </c>
      <c r="C15" s="70">
        <v>4</v>
      </c>
      <c r="D15" s="104" t="s">
        <v>50</v>
      </c>
      <c r="E15" s="105">
        <v>2</v>
      </c>
      <c r="F15" s="105">
        <v>2</v>
      </c>
      <c r="G15" s="108">
        <v>100</v>
      </c>
      <c r="H15" s="105">
        <v>0</v>
      </c>
      <c r="I15" s="108">
        <v>0</v>
      </c>
      <c r="J15" s="105">
        <v>0</v>
      </c>
      <c r="K15" s="108">
        <v>0</v>
      </c>
      <c r="L15" s="105">
        <v>0</v>
      </c>
      <c r="M15" s="108">
        <v>0</v>
      </c>
      <c r="N15" s="105">
        <v>2</v>
      </c>
      <c r="O15" s="108">
        <v>100</v>
      </c>
      <c r="P15" s="105">
        <v>17</v>
      </c>
      <c r="Q15" s="105">
        <v>2</v>
      </c>
      <c r="R15" s="106">
        <v>100</v>
      </c>
    </row>
    <row r="16" spans="1:18" ht="34.5" customHeight="1">
      <c r="A16" s="99">
        <v>10</v>
      </c>
      <c r="B16" s="69" t="s">
        <v>78</v>
      </c>
      <c r="C16" s="109" t="s">
        <v>26</v>
      </c>
      <c r="D16" s="101" t="s">
        <v>234</v>
      </c>
      <c r="E16" s="102">
        <v>21</v>
      </c>
      <c r="F16" s="102">
        <v>21</v>
      </c>
      <c r="G16" s="102">
        <v>100</v>
      </c>
      <c r="H16" s="102">
        <v>0</v>
      </c>
      <c r="I16" s="102">
        <v>0</v>
      </c>
      <c r="J16" s="102">
        <v>4</v>
      </c>
      <c r="K16" s="102">
        <v>19</v>
      </c>
      <c r="L16" s="102">
        <v>8</v>
      </c>
      <c r="M16" s="102">
        <v>38</v>
      </c>
      <c r="N16" s="102">
        <v>9</v>
      </c>
      <c r="O16" s="102">
        <v>43</v>
      </c>
      <c r="P16" s="102">
        <v>16.1</v>
      </c>
      <c r="Q16" s="102">
        <v>15</v>
      </c>
      <c r="R16" s="103">
        <v>71.4</v>
      </c>
    </row>
    <row r="17" spans="1:18" ht="34.5" customHeight="1">
      <c r="A17" s="99">
        <v>11</v>
      </c>
      <c r="B17" s="111" t="s">
        <v>63</v>
      </c>
      <c r="C17" s="112">
        <v>4</v>
      </c>
      <c r="D17" s="39" t="s">
        <v>231</v>
      </c>
      <c r="E17" s="113">
        <v>3</v>
      </c>
      <c r="F17" s="113">
        <v>3</v>
      </c>
      <c r="G17" s="114">
        <v>100</v>
      </c>
      <c r="H17" s="113">
        <v>0</v>
      </c>
      <c r="I17" s="113">
        <v>0</v>
      </c>
      <c r="J17" s="113">
        <v>0</v>
      </c>
      <c r="K17" s="113">
        <v>0</v>
      </c>
      <c r="L17" s="113">
        <v>1</v>
      </c>
      <c r="M17" s="114">
        <v>33</v>
      </c>
      <c r="N17" s="113">
        <v>2</v>
      </c>
      <c r="O17" s="114">
        <v>67</v>
      </c>
      <c r="P17" s="113">
        <v>16</v>
      </c>
      <c r="Q17" s="113">
        <v>2</v>
      </c>
      <c r="R17" s="115">
        <v>67</v>
      </c>
    </row>
    <row r="18" spans="1:18" ht="34.5" customHeight="1">
      <c r="A18" s="99">
        <v>11</v>
      </c>
      <c r="B18" s="111" t="s">
        <v>112</v>
      </c>
      <c r="C18" s="112">
        <v>4</v>
      </c>
      <c r="D18" s="39" t="s">
        <v>226</v>
      </c>
      <c r="E18" s="113">
        <v>21</v>
      </c>
      <c r="F18" s="113">
        <v>21</v>
      </c>
      <c r="G18" s="113">
        <v>100</v>
      </c>
      <c r="H18" s="113">
        <v>0</v>
      </c>
      <c r="I18" s="113">
        <v>0</v>
      </c>
      <c r="J18" s="113">
        <v>0</v>
      </c>
      <c r="K18" s="113">
        <v>0</v>
      </c>
      <c r="L18" s="113">
        <v>2</v>
      </c>
      <c r="M18" s="113">
        <v>9</v>
      </c>
      <c r="N18" s="113">
        <v>19</v>
      </c>
      <c r="O18" s="113">
        <v>91</v>
      </c>
      <c r="P18" s="113">
        <v>16</v>
      </c>
      <c r="Q18" s="113">
        <v>9</v>
      </c>
      <c r="R18" s="116">
        <v>43</v>
      </c>
    </row>
    <row r="19" spans="1:18" ht="34.5" customHeight="1">
      <c r="A19" s="99">
        <v>11</v>
      </c>
      <c r="B19" s="76" t="s">
        <v>293</v>
      </c>
      <c r="C19" s="117">
        <v>4</v>
      </c>
      <c r="D19" s="118" t="s">
        <v>294</v>
      </c>
      <c r="E19" s="119">
        <v>2</v>
      </c>
      <c r="F19" s="119">
        <v>2</v>
      </c>
      <c r="G19" s="120">
        <v>100</v>
      </c>
      <c r="H19" s="119">
        <v>0</v>
      </c>
      <c r="I19" s="120">
        <v>0</v>
      </c>
      <c r="J19" s="119">
        <v>0</v>
      </c>
      <c r="K19" s="120">
        <v>0</v>
      </c>
      <c r="L19" s="119">
        <v>0</v>
      </c>
      <c r="M19" s="120">
        <v>0</v>
      </c>
      <c r="N19" s="119">
        <v>2</v>
      </c>
      <c r="O19" s="120">
        <v>100</v>
      </c>
      <c r="P19" s="119">
        <v>16</v>
      </c>
      <c r="Q19" s="119">
        <v>2</v>
      </c>
      <c r="R19" s="121">
        <v>100</v>
      </c>
    </row>
    <row r="20" spans="1:18" ht="34.5" customHeight="1">
      <c r="A20" s="99">
        <v>14</v>
      </c>
      <c r="B20" s="111" t="s">
        <v>69</v>
      </c>
      <c r="C20" s="112">
        <v>4</v>
      </c>
      <c r="D20" s="122" t="s">
        <v>70</v>
      </c>
      <c r="E20" s="123">
        <v>5</v>
      </c>
      <c r="F20" s="123">
        <v>5</v>
      </c>
      <c r="G20" s="124">
        <v>100</v>
      </c>
      <c r="H20" s="123">
        <v>0</v>
      </c>
      <c r="I20" s="123">
        <v>0</v>
      </c>
      <c r="J20" s="123">
        <v>0</v>
      </c>
      <c r="K20" s="123">
        <v>0</v>
      </c>
      <c r="L20" s="123">
        <v>1</v>
      </c>
      <c r="M20" s="124">
        <v>20</v>
      </c>
      <c r="N20" s="123">
        <v>4</v>
      </c>
      <c r="O20" s="124">
        <v>80</v>
      </c>
      <c r="P20" s="123">
        <v>15.8</v>
      </c>
      <c r="Q20" s="123">
        <v>3</v>
      </c>
      <c r="R20" s="125">
        <v>60</v>
      </c>
    </row>
    <row r="21" spans="1:18" ht="34.5" customHeight="1">
      <c r="A21" s="99">
        <v>15</v>
      </c>
      <c r="B21" s="111" t="s">
        <v>153</v>
      </c>
      <c r="C21" s="126" t="s">
        <v>127</v>
      </c>
      <c r="D21" s="10" t="s">
        <v>246</v>
      </c>
      <c r="E21" s="127">
        <v>25</v>
      </c>
      <c r="F21" s="127">
        <v>23</v>
      </c>
      <c r="G21" s="127">
        <v>92</v>
      </c>
      <c r="H21" s="127">
        <v>0</v>
      </c>
      <c r="I21" s="127">
        <v>0</v>
      </c>
      <c r="J21" s="127">
        <v>6</v>
      </c>
      <c r="K21" s="127">
        <v>24</v>
      </c>
      <c r="L21" s="127">
        <v>15</v>
      </c>
      <c r="M21" s="127">
        <v>60</v>
      </c>
      <c r="N21" s="127">
        <v>2</v>
      </c>
      <c r="O21" s="127">
        <v>8</v>
      </c>
      <c r="P21" s="127">
        <v>15.5</v>
      </c>
      <c r="Q21" s="127">
        <v>21</v>
      </c>
      <c r="R21" s="128">
        <v>84</v>
      </c>
    </row>
    <row r="22" spans="1:18" ht="34.5" customHeight="1">
      <c r="A22" s="99">
        <v>16</v>
      </c>
      <c r="B22" s="111" t="s">
        <v>78</v>
      </c>
      <c r="C22" s="112" t="s">
        <v>127</v>
      </c>
      <c r="D22" s="39" t="s">
        <v>239</v>
      </c>
      <c r="E22" s="113">
        <v>19</v>
      </c>
      <c r="F22" s="113">
        <v>18</v>
      </c>
      <c r="G22" s="113">
        <v>94.7</v>
      </c>
      <c r="H22" s="113">
        <v>0</v>
      </c>
      <c r="I22" s="113">
        <v>0</v>
      </c>
      <c r="J22" s="113">
        <v>3</v>
      </c>
      <c r="K22" s="113">
        <v>16.7</v>
      </c>
      <c r="L22" s="113">
        <v>7</v>
      </c>
      <c r="M22" s="113">
        <v>38.8</v>
      </c>
      <c r="N22" s="113">
        <v>8</v>
      </c>
      <c r="O22" s="113">
        <v>44.5</v>
      </c>
      <c r="P22" s="113">
        <v>15.4</v>
      </c>
      <c r="Q22" s="113">
        <v>13</v>
      </c>
      <c r="R22" s="116">
        <v>72.1</v>
      </c>
    </row>
    <row r="23" spans="1:18" ht="34.5" customHeight="1">
      <c r="A23" s="99">
        <v>17</v>
      </c>
      <c r="B23" s="111" t="s">
        <v>319</v>
      </c>
      <c r="C23" s="112" t="s">
        <v>320</v>
      </c>
      <c r="D23" s="39" t="s">
        <v>321</v>
      </c>
      <c r="E23" s="113">
        <v>17</v>
      </c>
      <c r="F23" s="113">
        <v>17</v>
      </c>
      <c r="G23" s="113">
        <v>100</v>
      </c>
      <c r="H23" s="113">
        <v>0</v>
      </c>
      <c r="I23" s="113">
        <v>0</v>
      </c>
      <c r="J23" s="113">
        <v>0</v>
      </c>
      <c r="K23" s="113">
        <v>0</v>
      </c>
      <c r="L23" s="113">
        <v>3</v>
      </c>
      <c r="M23" s="113">
        <v>17.6</v>
      </c>
      <c r="N23" s="113">
        <v>14</v>
      </c>
      <c r="O23" s="113">
        <v>82.4</v>
      </c>
      <c r="P23" s="113">
        <v>15.3</v>
      </c>
      <c r="Q23" s="113">
        <v>5</v>
      </c>
      <c r="R23" s="116">
        <v>29.4</v>
      </c>
    </row>
    <row r="24" spans="1:18" ht="34.5" customHeight="1">
      <c r="A24" s="99">
        <v>18</v>
      </c>
      <c r="B24" s="111" t="s">
        <v>67</v>
      </c>
      <c r="C24" s="112">
        <v>4</v>
      </c>
      <c r="D24" s="39" t="s">
        <v>233</v>
      </c>
      <c r="E24" s="113">
        <v>6</v>
      </c>
      <c r="F24" s="113">
        <v>6</v>
      </c>
      <c r="G24" s="113">
        <v>100</v>
      </c>
      <c r="H24" s="113">
        <v>0</v>
      </c>
      <c r="I24" s="113">
        <v>0</v>
      </c>
      <c r="J24" s="113">
        <v>1</v>
      </c>
      <c r="K24" s="113">
        <v>17</v>
      </c>
      <c r="L24" s="113">
        <v>3</v>
      </c>
      <c r="M24" s="113">
        <v>50</v>
      </c>
      <c r="N24" s="113">
        <v>2</v>
      </c>
      <c r="O24" s="113">
        <v>33</v>
      </c>
      <c r="P24" s="113">
        <v>15.2</v>
      </c>
      <c r="Q24" s="113">
        <v>4</v>
      </c>
      <c r="R24" s="116">
        <v>67</v>
      </c>
    </row>
    <row r="25" spans="1:18" ht="34.5" customHeight="1">
      <c r="A25" s="99">
        <v>19</v>
      </c>
      <c r="B25" s="111" t="s">
        <v>78</v>
      </c>
      <c r="C25" s="112" t="s">
        <v>27</v>
      </c>
      <c r="D25" s="39" t="s">
        <v>238</v>
      </c>
      <c r="E25" s="113">
        <v>16</v>
      </c>
      <c r="F25" s="113">
        <v>15</v>
      </c>
      <c r="G25" s="113">
        <v>93.5</v>
      </c>
      <c r="H25" s="113">
        <v>0</v>
      </c>
      <c r="I25" s="113">
        <v>0</v>
      </c>
      <c r="J25" s="113">
        <v>2</v>
      </c>
      <c r="K25" s="113">
        <v>13</v>
      </c>
      <c r="L25" s="113">
        <v>2</v>
      </c>
      <c r="M25" s="113">
        <v>13</v>
      </c>
      <c r="N25" s="113">
        <v>11</v>
      </c>
      <c r="O25" s="113">
        <v>74</v>
      </c>
      <c r="P25" s="113">
        <v>15</v>
      </c>
      <c r="Q25" s="113">
        <v>8</v>
      </c>
      <c r="R25" s="116">
        <v>53</v>
      </c>
    </row>
    <row r="26" spans="1:18" ht="34.5" customHeight="1">
      <c r="A26" s="99">
        <v>19</v>
      </c>
      <c r="B26" s="111" t="s">
        <v>250</v>
      </c>
      <c r="C26" s="112" t="s">
        <v>26</v>
      </c>
      <c r="D26" s="39" t="s">
        <v>251</v>
      </c>
      <c r="E26" s="113">
        <v>20</v>
      </c>
      <c r="F26" s="113">
        <v>19</v>
      </c>
      <c r="G26" s="113">
        <v>95</v>
      </c>
      <c r="H26" s="113">
        <v>0</v>
      </c>
      <c r="I26" s="113">
        <v>0</v>
      </c>
      <c r="J26" s="113">
        <v>2</v>
      </c>
      <c r="K26" s="113">
        <v>10.5</v>
      </c>
      <c r="L26" s="113">
        <v>6</v>
      </c>
      <c r="M26" s="113">
        <v>31.6</v>
      </c>
      <c r="N26" s="113">
        <v>11</v>
      </c>
      <c r="O26" s="113">
        <v>58</v>
      </c>
      <c r="P26" s="113">
        <v>15</v>
      </c>
      <c r="Q26" s="113">
        <v>9</v>
      </c>
      <c r="R26" s="116">
        <v>47.3</v>
      </c>
    </row>
    <row r="27" spans="1:18" ht="34.5" customHeight="1">
      <c r="A27" s="99">
        <v>21</v>
      </c>
      <c r="B27" s="111" t="s">
        <v>153</v>
      </c>
      <c r="C27" s="126" t="s">
        <v>26</v>
      </c>
      <c r="D27" s="129" t="s">
        <v>322</v>
      </c>
      <c r="E27" s="130">
        <v>24</v>
      </c>
      <c r="F27" s="130">
        <v>24</v>
      </c>
      <c r="G27" s="130">
        <v>100</v>
      </c>
      <c r="H27" s="130">
        <v>0</v>
      </c>
      <c r="I27" s="130">
        <v>0</v>
      </c>
      <c r="J27" s="130">
        <v>3</v>
      </c>
      <c r="K27" s="130">
        <v>12</v>
      </c>
      <c r="L27" s="130">
        <v>5</v>
      </c>
      <c r="M27" s="130">
        <v>21</v>
      </c>
      <c r="N27" s="130">
        <v>16</v>
      </c>
      <c r="O27" s="130">
        <v>67</v>
      </c>
      <c r="P27" s="130">
        <v>14.2</v>
      </c>
      <c r="Q27" s="130">
        <v>7</v>
      </c>
      <c r="R27" s="131">
        <v>29</v>
      </c>
    </row>
    <row r="28" spans="1:18" ht="34.5" customHeight="1">
      <c r="A28" s="99">
        <v>22</v>
      </c>
      <c r="B28" s="111" t="s">
        <v>34</v>
      </c>
      <c r="C28" s="112">
        <v>4</v>
      </c>
      <c r="D28" s="39" t="s">
        <v>254</v>
      </c>
      <c r="E28" s="113">
        <v>21</v>
      </c>
      <c r="F28" s="113">
        <v>21</v>
      </c>
      <c r="G28" s="113">
        <v>100</v>
      </c>
      <c r="H28" s="113">
        <v>1</v>
      </c>
      <c r="I28" s="113">
        <v>5</v>
      </c>
      <c r="J28" s="113">
        <v>1</v>
      </c>
      <c r="K28" s="113">
        <v>5</v>
      </c>
      <c r="L28" s="113">
        <v>6</v>
      </c>
      <c r="M28" s="113">
        <v>28</v>
      </c>
      <c r="N28" s="113">
        <v>13</v>
      </c>
      <c r="O28" s="113">
        <v>62</v>
      </c>
      <c r="P28" s="113">
        <v>14</v>
      </c>
      <c r="Q28" s="113">
        <v>10</v>
      </c>
      <c r="R28" s="116">
        <v>48</v>
      </c>
    </row>
    <row r="29" spans="1:18" ht="34.5" customHeight="1">
      <c r="A29" s="99">
        <v>22</v>
      </c>
      <c r="B29" s="111" t="s">
        <v>124</v>
      </c>
      <c r="C29" s="126" t="s">
        <v>27</v>
      </c>
      <c r="D29" s="129" t="s">
        <v>323</v>
      </c>
      <c r="E29" s="130">
        <v>23</v>
      </c>
      <c r="F29" s="130">
        <v>22</v>
      </c>
      <c r="G29" s="130">
        <v>95</v>
      </c>
      <c r="H29" s="130">
        <v>0</v>
      </c>
      <c r="I29" s="130">
        <v>0</v>
      </c>
      <c r="J29" s="130">
        <v>5</v>
      </c>
      <c r="K29" s="130">
        <v>23</v>
      </c>
      <c r="L29" s="130">
        <v>4</v>
      </c>
      <c r="M29" s="130">
        <v>18</v>
      </c>
      <c r="N29" s="130">
        <v>13</v>
      </c>
      <c r="O29" s="130">
        <v>59</v>
      </c>
      <c r="P29" s="130">
        <v>14</v>
      </c>
      <c r="Q29" s="130">
        <v>10</v>
      </c>
      <c r="R29" s="131">
        <v>45</v>
      </c>
    </row>
    <row r="30" spans="1:18" ht="34.5" customHeight="1">
      <c r="A30" s="99">
        <v>22</v>
      </c>
      <c r="B30" s="111" t="s">
        <v>124</v>
      </c>
      <c r="C30" s="126" t="s">
        <v>127</v>
      </c>
      <c r="D30" s="129" t="s">
        <v>324</v>
      </c>
      <c r="E30" s="130">
        <v>20</v>
      </c>
      <c r="F30" s="130">
        <v>20</v>
      </c>
      <c r="G30" s="130">
        <v>100</v>
      </c>
      <c r="H30" s="130">
        <v>0</v>
      </c>
      <c r="I30" s="130">
        <v>0</v>
      </c>
      <c r="J30" s="130">
        <v>4</v>
      </c>
      <c r="K30" s="130">
        <v>20</v>
      </c>
      <c r="L30" s="130">
        <v>5</v>
      </c>
      <c r="M30" s="130">
        <v>25</v>
      </c>
      <c r="N30" s="130">
        <v>11</v>
      </c>
      <c r="O30" s="130">
        <v>55</v>
      </c>
      <c r="P30" s="130">
        <v>14</v>
      </c>
      <c r="Q30" s="130">
        <v>13</v>
      </c>
      <c r="R30" s="131">
        <v>68</v>
      </c>
    </row>
    <row r="31" spans="1:18" ht="34.5" customHeight="1">
      <c r="A31" s="99">
        <v>22</v>
      </c>
      <c r="B31" s="111" t="s">
        <v>43</v>
      </c>
      <c r="C31" s="112">
        <v>4</v>
      </c>
      <c r="D31" s="39" t="s">
        <v>263</v>
      </c>
      <c r="E31" s="113">
        <v>21</v>
      </c>
      <c r="F31" s="113">
        <v>20</v>
      </c>
      <c r="G31" s="113">
        <v>95</v>
      </c>
      <c r="H31" s="113">
        <v>1</v>
      </c>
      <c r="I31" s="113">
        <v>5</v>
      </c>
      <c r="J31" s="113">
        <v>4</v>
      </c>
      <c r="K31" s="113">
        <v>20</v>
      </c>
      <c r="L31" s="113">
        <v>7</v>
      </c>
      <c r="M31" s="113">
        <v>35</v>
      </c>
      <c r="N31" s="113">
        <v>8</v>
      </c>
      <c r="O31" s="113">
        <v>40</v>
      </c>
      <c r="P31" s="113">
        <v>14</v>
      </c>
      <c r="Q31" s="113">
        <v>12</v>
      </c>
      <c r="R31" s="116">
        <v>60</v>
      </c>
    </row>
    <row r="32" spans="1:18" ht="34.5" customHeight="1">
      <c r="A32" s="99">
        <v>26</v>
      </c>
      <c r="B32" s="111" t="s">
        <v>319</v>
      </c>
      <c r="C32" s="112" t="s">
        <v>255</v>
      </c>
      <c r="D32" s="39" t="s">
        <v>325</v>
      </c>
      <c r="E32" s="113">
        <v>22</v>
      </c>
      <c r="F32" s="113">
        <v>22</v>
      </c>
      <c r="G32" s="113">
        <v>100</v>
      </c>
      <c r="H32" s="113">
        <v>1</v>
      </c>
      <c r="I32" s="113">
        <v>4.5</v>
      </c>
      <c r="J32" s="113">
        <v>3</v>
      </c>
      <c r="K32" s="113">
        <v>13.6</v>
      </c>
      <c r="L32" s="113">
        <v>8</v>
      </c>
      <c r="M32" s="113">
        <v>36.4</v>
      </c>
      <c r="N32" s="113">
        <v>10</v>
      </c>
      <c r="O32" s="113">
        <v>45.5</v>
      </c>
      <c r="P32" s="113">
        <v>13.8</v>
      </c>
      <c r="Q32" s="113">
        <v>0</v>
      </c>
      <c r="R32" s="116">
        <v>0</v>
      </c>
    </row>
    <row r="33" spans="1:18" ht="34.5" customHeight="1">
      <c r="A33" s="99">
        <v>27</v>
      </c>
      <c r="B33" s="111" t="s">
        <v>102</v>
      </c>
      <c r="C33" s="112" t="s">
        <v>27</v>
      </c>
      <c r="D33" s="39" t="s">
        <v>180</v>
      </c>
      <c r="E33" s="113">
        <v>22</v>
      </c>
      <c r="F33" s="113">
        <v>22</v>
      </c>
      <c r="G33" s="113">
        <v>100</v>
      </c>
      <c r="H33" s="113">
        <v>1</v>
      </c>
      <c r="I33" s="113">
        <v>4.5</v>
      </c>
      <c r="J33" s="113">
        <v>4</v>
      </c>
      <c r="K33" s="113">
        <v>18</v>
      </c>
      <c r="L33" s="113">
        <v>8</v>
      </c>
      <c r="M33" s="113">
        <v>36</v>
      </c>
      <c r="N33" s="113">
        <v>9</v>
      </c>
      <c r="O33" s="113">
        <v>40</v>
      </c>
      <c r="P33" s="113">
        <v>13.5</v>
      </c>
      <c r="Q33" s="113">
        <v>7</v>
      </c>
      <c r="R33" s="116">
        <v>32</v>
      </c>
    </row>
    <row r="34" spans="1:18" ht="34.5" customHeight="1">
      <c r="A34" s="99">
        <v>28</v>
      </c>
      <c r="B34" s="132" t="s">
        <v>167</v>
      </c>
      <c r="C34" s="112" t="s">
        <v>27</v>
      </c>
      <c r="D34" s="39" t="s">
        <v>241</v>
      </c>
      <c r="E34" s="113">
        <v>18</v>
      </c>
      <c r="F34" s="113">
        <v>18</v>
      </c>
      <c r="G34" s="113">
        <v>100</v>
      </c>
      <c r="H34" s="113">
        <v>0</v>
      </c>
      <c r="I34" s="113">
        <v>0</v>
      </c>
      <c r="J34" s="113">
        <v>5</v>
      </c>
      <c r="K34" s="113">
        <v>28</v>
      </c>
      <c r="L34" s="113">
        <v>8</v>
      </c>
      <c r="M34" s="113">
        <v>44</v>
      </c>
      <c r="N34" s="113">
        <v>5</v>
      </c>
      <c r="O34" s="113">
        <v>28</v>
      </c>
      <c r="P34" s="113">
        <v>13.4</v>
      </c>
      <c r="Q34" s="113">
        <v>6</v>
      </c>
      <c r="R34" s="116">
        <v>33.3</v>
      </c>
    </row>
    <row r="35" spans="1:18" ht="34.5" customHeight="1">
      <c r="A35" s="99">
        <v>28</v>
      </c>
      <c r="B35" s="111" t="s">
        <v>153</v>
      </c>
      <c r="C35" s="126" t="s">
        <v>27</v>
      </c>
      <c r="D35" s="129" t="s">
        <v>259</v>
      </c>
      <c r="E35" s="130">
        <v>24</v>
      </c>
      <c r="F35" s="130">
        <v>21</v>
      </c>
      <c r="G35" s="130">
        <v>88</v>
      </c>
      <c r="H35" s="130">
        <v>1</v>
      </c>
      <c r="I35" s="130">
        <v>5</v>
      </c>
      <c r="J35" s="130">
        <v>4</v>
      </c>
      <c r="K35" s="130">
        <v>19</v>
      </c>
      <c r="L35" s="130">
        <v>12</v>
      </c>
      <c r="M35" s="130">
        <v>57</v>
      </c>
      <c r="N35" s="130">
        <v>4</v>
      </c>
      <c r="O35" s="130">
        <v>19</v>
      </c>
      <c r="P35" s="130">
        <v>13.4</v>
      </c>
      <c r="Q35" s="130">
        <v>21</v>
      </c>
      <c r="R35" s="131">
        <v>100</v>
      </c>
    </row>
    <row r="36" spans="1:18" ht="34.5" customHeight="1">
      <c r="A36" s="99">
        <v>28</v>
      </c>
      <c r="B36" s="111" t="s">
        <v>134</v>
      </c>
      <c r="C36" s="112">
        <v>4</v>
      </c>
      <c r="D36" s="39" t="s">
        <v>275</v>
      </c>
      <c r="E36" s="113">
        <v>11</v>
      </c>
      <c r="F36" s="113">
        <v>11</v>
      </c>
      <c r="G36" s="113">
        <v>100</v>
      </c>
      <c r="H36" s="113">
        <v>0</v>
      </c>
      <c r="I36" s="113">
        <v>0</v>
      </c>
      <c r="J36" s="113">
        <v>2</v>
      </c>
      <c r="K36" s="113">
        <v>18</v>
      </c>
      <c r="L36" s="113">
        <v>3</v>
      </c>
      <c r="M36" s="113">
        <v>27</v>
      </c>
      <c r="N36" s="113">
        <v>6</v>
      </c>
      <c r="O36" s="113">
        <v>55</v>
      </c>
      <c r="P36" s="113">
        <v>13.4</v>
      </c>
      <c r="Q36" s="113">
        <v>8</v>
      </c>
      <c r="R36" s="116">
        <v>73</v>
      </c>
    </row>
    <row r="37" spans="1:18" ht="34.5" customHeight="1">
      <c r="A37" s="99">
        <v>31</v>
      </c>
      <c r="B37" s="111" t="s">
        <v>252</v>
      </c>
      <c r="C37" s="126">
        <v>4</v>
      </c>
      <c r="D37" s="129" t="s">
        <v>326</v>
      </c>
      <c r="E37" s="130">
        <v>3</v>
      </c>
      <c r="F37" s="130">
        <v>3</v>
      </c>
      <c r="G37" s="130">
        <v>100</v>
      </c>
      <c r="H37" s="130">
        <v>0</v>
      </c>
      <c r="I37" s="130">
        <v>0</v>
      </c>
      <c r="J37" s="130">
        <v>1</v>
      </c>
      <c r="K37" s="130">
        <v>33.3</v>
      </c>
      <c r="L37" s="130">
        <v>1</v>
      </c>
      <c r="M37" s="130">
        <v>33.3</v>
      </c>
      <c r="N37" s="130">
        <v>1</v>
      </c>
      <c r="O37" s="130">
        <v>33.3</v>
      </c>
      <c r="P37" s="130">
        <v>13.3</v>
      </c>
      <c r="Q37" s="130">
        <v>1</v>
      </c>
      <c r="R37" s="131">
        <v>33.3</v>
      </c>
    </row>
    <row r="38" spans="1:18" ht="34.5" customHeight="1">
      <c r="A38" s="99">
        <v>32</v>
      </c>
      <c r="B38" s="76" t="s">
        <v>183</v>
      </c>
      <c r="C38" s="126" t="s">
        <v>27</v>
      </c>
      <c r="D38" s="129" t="s">
        <v>225</v>
      </c>
      <c r="E38" s="133">
        <v>16</v>
      </c>
      <c r="F38" s="133">
        <v>16</v>
      </c>
      <c r="G38" s="134">
        <v>100</v>
      </c>
      <c r="H38" s="133">
        <v>0</v>
      </c>
      <c r="I38" s="133">
        <v>0</v>
      </c>
      <c r="J38" s="133">
        <v>1</v>
      </c>
      <c r="K38" s="133">
        <v>6</v>
      </c>
      <c r="L38" s="133">
        <v>5</v>
      </c>
      <c r="M38" s="134">
        <v>31</v>
      </c>
      <c r="N38" s="133">
        <v>10</v>
      </c>
      <c r="O38" s="134">
        <v>62</v>
      </c>
      <c r="P38" s="133">
        <v>13.1</v>
      </c>
      <c r="Q38" s="133">
        <v>7</v>
      </c>
      <c r="R38" s="135">
        <v>44</v>
      </c>
    </row>
    <row r="39" spans="1:18" ht="34.5" customHeight="1">
      <c r="A39" s="99">
        <v>33</v>
      </c>
      <c r="B39" s="132" t="s">
        <v>167</v>
      </c>
      <c r="C39" s="112" t="s">
        <v>280</v>
      </c>
      <c r="D39" s="39" t="s">
        <v>281</v>
      </c>
      <c r="E39" s="113">
        <v>1</v>
      </c>
      <c r="F39" s="113">
        <v>1</v>
      </c>
      <c r="G39" s="113">
        <v>100</v>
      </c>
      <c r="H39" s="113">
        <v>0</v>
      </c>
      <c r="I39" s="113">
        <v>0</v>
      </c>
      <c r="J39" s="113">
        <v>0</v>
      </c>
      <c r="K39" s="113">
        <v>0</v>
      </c>
      <c r="L39" s="113">
        <v>1</v>
      </c>
      <c r="M39" s="113">
        <v>100</v>
      </c>
      <c r="N39" s="113">
        <v>0</v>
      </c>
      <c r="O39" s="113">
        <v>0</v>
      </c>
      <c r="P39" s="113">
        <v>13</v>
      </c>
      <c r="Q39" s="113">
        <v>0</v>
      </c>
      <c r="R39" s="116">
        <v>0</v>
      </c>
    </row>
    <row r="40" spans="1:18" ht="34.5" customHeight="1">
      <c r="A40" s="99">
        <v>34</v>
      </c>
      <c r="B40" s="132" t="s">
        <v>76</v>
      </c>
      <c r="C40" s="112">
        <v>4</v>
      </c>
      <c r="D40" s="39" t="s">
        <v>257</v>
      </c>
      <c r="E40" s="113">
        <v>21</v>
      </c>
      <c r="F40" s="113">
        <v>21</v>
      </c>
      <c r="G40" s="113">
        <v>100</v>
      </c>
      <c r="H40" s="113">
        <v>0</v>
      </c>
      <c r="I40" s="113">
        <v>0</v>
      </c>
      <c r="J40" s="113">
        <v>7</v>
      </c>
      <c r="K40" s="113">
        <v>33</v>
      </c>
      <c r="L40" s="113">
        <v>4</v>
      </c>
      <c r="M40" s="113">
        <v>19</v>
      </c>
      <c r="N40" s="113">
        <v>10</v>
      </c>
      <c r="O40" s="113">
        <v>48</v>
      </c>
      <c r="P40" s="113">
        <v>13</v>
      </c>
      <c r="Q40" s="113">
        <v>5</v>
      </c>
      <c r="R40" s="116">
        <v>24</v>
      </c>
    </row>
    <row r="41" spans="1:18" ht="34.5" customHeight="1">
      <c r="A41" s="99">
        <v>34</v>
      </c>
      <c r="B41" s="111" t="s">
        <v>264</v>
      </c>
      <c r="C41" s="112">
        <v>4</v>
      </c>
      <c r="D41" s="39" t="s">
        <v>265</v>
      </c>
      <c r="E41" s="113">
        <v>3</v>
      </c>
      <c r="F41" s="113">
        <v>3</v>
      </c>
      <c r="G41" s="113">
        <v>100</v>
      </c>
      <c r="H41" s="113">
        <v>0</v>
      </c>
      <c r="I41" s="113">
        <v>0</v>
      </c>
      <c r="J41" s="113">
        <v>1</v>
      </c>
      <c r="K41" s="113">
        <v>33</v>
      </c>
      <c r="L41" s="113">
        <v>1</v>
      </c>
      <c r="M41" s="113">
        <v>33</v>
      </c>
      <c r="N41" s="113">
        <v>1</v>
      </c>
      <c r="O41" s="113">
        <v>33</v>
      </c>
      <c r="P41" s="113">
        <v>13</v>
      </c>
      <c r="Q41" s="113">
        <v>1</v>
      </c>
      <c r="R41" s="116">
        <v>33</v>
      </c>
    </row>
    <row r="42" spans="1:18" ht="34.5" customHeight="1">
      <c r="A42" s="99">
        <v>36</v>
      </c>
      <c r="B42" s="111" t="s">
        <v>266</v>
      </c>
      <c r="C42" s="112" t="s">
        <v>267</v>
      </c>
      <c r="D42" s="39" t="s">
        <v>268</v>
      </c>
      <c r="E42" s="113">
        <v>23</v>
      </c>
      <c r="F42" s="113">
        <v>23</v>
      </c>
      <c r="G42" s="113">
        <v>100</v>
      </c>
      <c r="H42" s="113">
        <v>0</v>
      </c>
      <c r="I42" s="113">
        <v>0</v>
      </c>
      <c r="J42" s="113">
        <v>2</v>
      </c>
      <c r="K42" s="113">
        <v>9</v>
      </c>
      <c r="L42" s="113">
        <v>8</v>
      </c>
      <c r="M42" s="113">
        <v>35</v>
      </c>
      <c r="N42" s="113">
        <v>13</v>
      </c>
      <c r="O42" s="113">
        <v>56</v>
      </c>
      <c r="P42" s="113">
        <v>12.9</v>
      </c>
      <c r="Q42" s="113">
        <v>7</v>
      </c>
      <c r="R42" s="116">
        <v>30</v>
      </c>
    </row>
    <row r="43" spans="1:18" ht="34.5" customHeight="1">
      <c r="A43" s="99">
        <v>37</v>
      </c>
      <c r="B43" s="132" t="s">
        <v>167</v>
      </c>
      <c r="C43" s="112" t="s">
        <v>26</v>
      </c>
      <c r="D43" s="39" t="s">
        <v>278</v>
      </c>
      <c r="E43" s="113">
        <v>20</v>
      </c>
      <c r="F43" s="113">
        <v>20</v>
      </c>
      <c r="G43" s="113">
        <v>100</v>
      </c>
      <c r="H43" s="113">
        <v>0</v>
      </c>
      <c r="I43" s="113">
        <v>0</v>
      </c>
      <c r="J43" s="113">
        <v>6</v>
      </c>
      <c r="K43" s="113">
        <v>30</v>
      </c>
      <c r="L43" s="113">
        <v>7</v>
      </c>
      <c r="M43" s="113">
        <v>35</v>
      </c>
      <c r="N43" s="113">
        <v>7</v>
      </c>
      <c r="O43" s="113">
        <v>35</v>
      </c>
      <c r="P43" s="113">
        <v>12.8</v>
      </c>
      <c r="Q43" s="113">
        <v>5</v>
      </c>
      <c r="R43" s="116">
        <v>25</v>
      </c>
    </row>
    <row r="44" spans="1:18" ht="34.5" customHeight="1">
      <c r="A44" s="99">
        <v>38</v>
      </c>
      <c r="B44" s="111" t="s">
        <v>100</v>
      </c>
      <c r="C44" s="112">
        <v>4</v>
      </c>
      <c r="D44" s="39" t="s">
        <v>269</v>
      </c>
      <c r="E44" s="113">
        <v>15</v>
      </c>
      <c r="F44" s="113">
        <v>15</v>
      </c>
      <c r="G44" s="113">
        <v>100</v>
      </c>
      <c r="H44" s="113">
        <v>0</v>
      </c>
      <c r="I44" s="113">
        <v>0</v>
      </c>
      <c r="J44" s="113">
        <v>2</v>
      </c>
      <c r="K44" s="113">
        <v>13.3</v>
      </c>
      <c r="L44" s="113">
        <v>5</v>
      </c>
      <c r="M44" s="113">
        <v>33.3</v>
      </c>
      <c r="N44" s="113">
        <v>8</v>
      </c>
      <c r="O44" s="113">
        <v>53.3</v>
      </c>
      <c r="P44" s="113">
        <v>12.8</v>
      </c>
      <c r="Q44" s="113">
        <v>13</v>
      </c>
      <c r="R44" s="116">
        <v>86.6</v>
      </c>
    </row>
    <row r="45" spans="1:18" ht="34.5" customHeight="1">
      <c r="A45" s="99">
        <v>39</v>
      </c>
      <c r="B45" s="76" t="s">
        <v>183</v>
      </c>
      <c r="C45" s="126" t="s">
        <v>127</v>
      </c>
      <c r="D45" s="129" t="s">
        <v>237</v>
      </c>
      <c r="E45" s="133">
        <v>18</v>
      </c>
      <c r="F45" s="133">
        <v>17</v>
      </c>
      <c r="G45" s="134">
        <v>94</v>
      </c>
      <c r="H45" s="133">
        <v>2</v>
      </c>
      <c r="I45" s="133">
        <v>12</v>
      </c>
      <c r="J45" s="133">
        <v>2</v>
      </c>
      <c r="K45" s="133">
        <v>12</v>
      </c>
      <c r="L45" s="133">
        <v>5</v>
      </c>
      <c r="M45" s="134">
        <v>29</v>
      </c>
      <c r="N45" s="133">
        <v>8</v>
      </c>
      <c r="O45" s="134">
        <v>47</v>
      </c>
      <c r="P45" s="133">
        <v>12.7</v>
      </c>
      <c r="Q45" s="133">
        <v>4</v>
      </c>
      <c r="R45" s="135">
        <v>24</v>
      </c>
    </row>
    <row r="46" spans="1:18" ht="34.5" customHeight="1">
      <c r="A46" s="99">
        <v>39</v>
      </c>
      <c r="B46" s="111" t="s">
        <v>302</v>
      </c>
      <c r="C46" s="126">
        <v>4</v>
      </c>
      <c r="D46" s="39" t="s">
        <v>303</v>
      </c>
      <c r="E46" s="130">
        <v>6</v>
      </c>
      <c r="F46" s="130">
        <v>6</v>
      </c>
      <c r="G46" s="136">
        <v>100</v>
      </c>
      <c r="H46" s="130">
        <v>1</v>
      </c>
      <c r="I46" s="136">
        <v>17</v>
      </c>
      <c r="J46" s="130">
        <v>1</v>
      </c>
      <c r="K46" s="136">
        <v>17</v>
      </c>
      <c r="L46" s="130">
        <v>1</v>
      </c>
      <c r="M46" s="136">
        <v>17</v>
      </c>
      <c r="N46" s="130">
        <v>3</v>
      </c>
      <c r="O46" s="136">
        <v>50</v>
      </c>
      <c r="P46" s="130">
        <v>12.7</v>
      </c>
      <c r="Q46" s="130">
        <v>3</v>
      </c>
      <c r="R46" s="131">
        <v>50</v>
      </c>
    </row>
    <row r="47" spans="1:18" ht="34.5" customHeight="1">
      <c r="A47" s="99">
        <v>41</v>
      </c>
      <c r="B47" s="111" t="s">
        <v>65</v>
      </c>
      <c r="C47" s="112">
        <v>4</v>
      </c>
      <c r="D47" s="39" t="s">
        <v>66</v>
      </c>
      <c r="E47" s="113">
        <v>5</v>
      </c>
      <c r="F47" s="113">
        <v>5</v>
      </c>
      <c r="G47" s="113">
        <v>100</v>
      </c>
      <c r="H47" s="113">
        <v>0</v>
      </c>
      <c r="I47" s="113">
        <v>0</v>
      </c>
      <c r="J47" s="113">
        <v>2</v>
      </c>
      <c r="K47" s="113">
        <v>40</v>
      </c>
      <c r="L47" s="113">
        <v>2</v>
      </c>
      <c r="M47" s="113">
        <v>40</v>
      </c>
      <c r="N47" s="113">
        <v>1</v>
      </c>
      <c r="O47" s="113">
        <v>20</v>
      </c>
      <c r="P47" s="137">
        <v>12.6</v>
      </c>
      <c r="Q47" s="113">
        <v>1</v>
      </c>
      <c r="R47" s="116">
        <v>20</v>
      </c>
    </row>
    <row r="48" spans="1:18" ht="34.5" customHeight="1">
      <c r="A48" s="99">
        <v>42</v>
      </c>
      <c r="B48" s="111" t="s">
        <v>250</v>
      </c>
      <c r="C48" s="112" t="s">
        <v>27</v>
      </c>
      <c r="D48" s="39" t="s">
        <v>292</v>
      </c>
      <c r="E48" s="113">
        <v>11</v>
      </c>
      <c r="F48" s="113">
        <v>8</v>
      </c>
      <c r="G48" s="113">
        <v>72.7</v>
      </c>
      <c r="H48" s="113">
        <v>1</v>
      </c>
      <c r="I48" s="113">
        <v>12</v>
      </c>
      <c r="J48" s="113">
        <v>0</v>
      </c>
      <c r="K48" s="113">
        <v>0</v>
      </c>
      <c r="L48" s="113">
        <v>5</v>
      </c>
      <c r="M48" s="113">
        <v>62.5</v>
      </c>
      <c r="N48" s="113">
        <v>2</v>
      </c>
      <c r="O48" s="113">
        <v>25</v>
      </c>
      <c r="P48" s="113">
        <v>12.5</v>
      </c>
      <c r="Q48" s="113">
        <v>1</v>
      </c>
      <c r="R48" s="116">
        <v>12</v>
      </c>
    </row>
    <row r="49" spans="1:18" ht="34.5" customHeight="1">
      <c r="A49" s="99">
        <v>43</v>
      </c>
      <c r="B49" s="111" t="s">
        <v>183</v>
      </c>
      <c r="C49" s="126" t="s">
        <v>26</v>
      </c>
      <c r="D49" s="129" t="s">
        <v>236</v>
      </c>
      <c r="E49" s="133">
        <v>18</v>
      </c>
      <c r="F49" s="133">
        <v>18</v>
      </c>
      <c r="G49" s="134">
        <v>100</v>
      </c>
      <c r="H49" s="133">
        <v>0</v>
      </c>
      <c r="I49" s="133">
        <v>0</v>
      </c>
      <c r="J49" s="133">
        <v>3</v>
      </c>
      <c r="K49" s="133">
        <v>16.7</v>
      </c>
      <c r="L49" s="133">
        <v>9</v>
      </c>
      <c r="M49" s="134">
        <v>50</v>
      </c>
      <c r="N49" s="133">
        <v>6</v>
      </c>
      <c r="O49" s="134">
        <v>33.3</v>
      </c>
      <c r="P49" s="133">
        <v>12.4</v>
      </c>
      <c r="Q49" s="133">
        <v>9</v>
      </c>
      <c r="R49" s="135">
        <v>50</v>
      </c>
    </row>
    <row r="50" spans="1:18" ht="34.5" customHeight="1">
      <c r="A50" s="99">
        <v>43</v>
      </c>
      <c r="B50" s="111" t="s">
        <v>244</v>
      </c>
      <c r="C50" s="126" t="s">
        <v>26</v>
      </c>
      <c r="D50" s="129" t="s">
        <v>245</v>
      </c>
      <c r="E50" s="130">
        <v>21</v>
      </c>
      <c r="F50" s="130">
        <v>21</v>
      </c>
      <c r="G50" s="130">
        <v>100</v>
      </c>
      <c r="H50" s="130">
        <v>0</v>
      </c>
      <c r="I50" s="130">
        <v>0</v>
      </c>
      <c r="J50" s="130">
        <v>4</v>
      </c>
      <c r="K50" s="130">
        <v>19.1</v>
      </c>
      <c r="L50" s="130">
        <v>11</v>
      </c>
      <c r="M50" s="130">
        <v>52.4</v>
      </c>
      <c r="N50" s="130">
        <v>6</v>
      </c>
      <c r="O50" s="130">
        <v>28.6</v>
      </c>
      <c r="P50" s="130">
        <v>12.4</v>
      </c>
      <c r="Q50" s="130">
        <v>3</v>
      </c>
      <c r="R50" s="131">
        <v>14.3</v>
      </c>
    </row>
    <row r="51" spans="1:18" ht="34.5" customHeight="1">
      <c r="A51" s="99">
        <v>43</v>
      </c>
      <c r="B51" s="111" t="s">
        <v>153</v>
      </c>
      <c r="C51" s="126" t="s">
        <v>273</v>
      </c>
      <c r="D51" s="129" t="s">
        <v>327</v>
      </c>
      <c r="E51" s="130">
        <v>20</v>
      </c>
      <c r="F51" s="130">
        <v>20</v>
      </c>
      <c r="G51" s="130">
        <v>100</v>
      </c>
      <c r="H51" s="130">
        <v>1</v>
      </c>
      <c r="I51" s="130">
        <v>5</v>
      </c>
      <c r="J51" s="130">
        <v>5</v>
      </c>
      <c r="K51" s="130">
        <v>25</v>
      </c>
      <c r="L51" s="130">
        <v>8</v>
      </c>
      <c r="M51" s="130">
        <v>40</v>
      </c>
      <c r="N51" s="130">
        <v>6</v>
      </c>
      <c r="O51" s="130">
        <v>30</v>
      </c>
      <c r="P51" s="130">
        <v>12.4</v>
      </c>
      <c r="Q51" s="130">
        <v>3</v>
      </c>
      <c r="R51" s="131">
        <v>15</v>
      </c>
    </row>
    <row r="52" spans="1:18" ht="34.5" customHeight="1">
      <c r="A52" s="99">
        <v>46</v>
      </c>
      <c r="B52" s="138" t="s">
        <v>129</v>
      </c>
      <c r="C52" s="139">
        <v>4</v>
      </c>
      <c r="D52" s="140" t="s">
        <v>261</v>
      </c>
      <c r="E52" s="141">
        <v>11</v>
      </c>
      <c r="F52" s="141">
        <v>11</v>
      </c>
      <c r="G52" s="141">
        <v>100</v>
      </c>
      <c r="H52" s="113">
        <v>0</v>
      </c>
      <c r="I52" s="113">
        <v>0</v>
      </c>
      <c r="J52" s="113">
        <v>2</v>
      </c>
      <c r="K52" s="113">
        <v>18</v>
      </c>
      <c r="L52" s="113">
        <v>3</v>
      </c>
      <c r="M52" s="113">
        <v>27</v>
      </c>
      <c r="N52" s="113">
        <v>6</v>
      </c>
      <c r="O52" s="113">
        <v>55</v>
      </c>
      <c r="P52" s="113">
        <v>12.4</v>
      </c>
      <c r="Q52" s="113">
        <v>2</v>
      </c>
      <c r="R52" s="116">
        <v>18</v>
      </c>
    </row>
    <row r="53" spans="1:18" ht="34.5" customHeight="1">
      <c r="A53" s="99">
        <v>47</v>
      </c>
      <c r="B53" s="111" t="s">
        <v>93</v>
      </c>
      <c r="C53" s="126" t="s">
        <v>145</v>
      </c>
      <c r="D53" s="129" t="s">
        <v>262</v>
      </c>
      <c r="E53" s="130">
        <v>25</v>
      </c>
      <c r="F53" s="130">
        <v>25</v>
      </c>
      <c r="G53" s="136">
        <v>100</v>
      </c>
      <c r="H53" s="130">
        <v>2</v>
      </c>
      <c r="I53" s="136">
        <v>8</v>
      </c>
      <c r="J53" s="130">
        <v>6</v>
      </c>
      <c r="K53" s="136">
        <v>24</v>
      </c>
      <c r="L53" s="130">
        <v>10</v>
      </c>
      <c r="M53" s="136">
        <v>40</v>
      </c>
      <c r="N53" s="130">
        <v>7</v>
      </c>
      <c r="O53" s="136">
        <v>28</v>
      </c>
      <c r="P53" s="130">
        <v>12</v>
      </c>
      <c r="Q53" s="130">
        <v>16</v>
      </c>
      <c r="R53" s="142">
        <v>64</v>
      </c>
    </row>
    <row r="54" spans="1:18" ht="34.5" customHeight="1">
      <c r="A54" s="99">
        <v>47</v>
      </c>
      <c r="B54" s="111" t="s">
        <v>93</v>
      </c>
      <c r="C54" s="126" t="s">
        <v>147</v>
      </c>
      <c r="D54" s="129" t="s">
        <v>300</v>
      </c>
      <c r="E54" s="130">
        <v>23</v>
      </c>
      <c r="F54" s="130">
        <v>23</v>
      </c>
      <c r="G54" s="136">
        <v>100</v>
      </c>
      <c r="H54" s="130">
        <v>2</v>
      </c>
      <c r="I54" s="136">
        <v>10</v>
      </c>
      <c r="J54" s="130">
        <v>10</v>
      </c>
      <c r="K54" s="136">
        <v>43</v>
      </c>
      <c r="L54" s="130">
        <v>7</v>
      </c>
      <c r="M54" s="136">
        <v>30</v>
      </c>
      <c r="N54" s="130">
        <v>4</v>
      </c>
      <c r="O54" s="136">
        <v>17</v>
      </c>
      <c r="P54" s="130">
        <v>12</v>
      </c>
      <c r="Q54" s="130">
        <v>5</v>
      </c>
      <c r="R54" s="142">
        <v>22</v>
      </c>
    </row>
    <row r="55" spans="1:18" ht="34.5" customHeight="1">
      <c r="A55" s="99">
        <v>47</v>
      </c>
      <c r="B55" s="111" t="s">
        <v>98</v>
      </c>
      <c r="C55" s="112">
        <v>4</v>
      </c>
      <c r="D55" s="39" t="s">
        <v>99</v>
      </c>
      <c r="E55" s="113">
        <v>3</v>
      </c>
      <c r="F55" s="113">
        <v>3</v>
      </c>
      <c r="G55" s="113">
        <v>100</v>
      </c>
      <c r="H55" s="113">
        <v>0</v>
      </c>
      <c r="I55" s="113">
        <v>0</v>
      </c>
      <c r="J55" s="113">
        <v>1</v>
      </c>
      <c r="K55" s="113">
        <v>33</v>
      </c>
      <c r="L55" s="113">
        <v>2</v>
      </c>
      <c r="M55" s="113">
        <v>66</v>
      </c>
      <c r="N55" s="113">
        <v>0</v>
      </c>
      <c r="O55" s="113">
        <v>0</v>
      </c>
      <c r="P55" s="113">
        <v>12</v>
      </c>
      <c r="Q55" s="113">
        <v>1</v>
      </c>
      <c r="R55" s="116">
        <v>33</v>
      </c>
    </row>
    <row r="56" spans="1:18" ht="34.5" customHeight="1">
      <c r="A56" s="99">
        <v>47</v>
      </c>
      <c r="B56" s="111" t="s">
        <v>56</v>
      </c>
      <c r="C56" s="117">
        <v>4</v>
      </c>
      <c r="D56" s="143" t="s">
        <v>55</v>
      </c>
      <c r="E56" s="133">
        <v>7</v>
      </c>
      <c r="F56" s="133">
        <v>6</v>
      </c>
      <c r="G56" s="134">
        <v>86</v>
      </c>
      <c r="H56" s="133">
        <v>0</v>
      </c>
      <c r="I56" s="134">
        <v>0</v>
      </c>
      <c r="J56" s="133">
        <v>4</v>
      </c>
      <c r="K56" s="134">
        <v>67</v>
      </c>
      <c r="L56" s="133">
        <v>2</v>
      </c>
      <c r="M56" s="134">
        <v>33</v>
      </c>
      <c r="N56" s="133">
        <v>0</v>
      </c>
      <c r="O56" s="134">
        <v>0</v>
      </c>
      <c r="P56" s="133">
        <v>12</v>
      </c>
      <c r="Q56" s="133">
        <v>2</v>
      </c>
      <c r="R56" s="135">
        <v>33</v>
      </c>
    </row>
    <row r="57" spans="1:18" ht="34.5" customHeight="1">
      <c r="A57" s="99">
        <v>51</v>
      </c>
      <c r="B57" s="111" t="s">
        <v>266</v>
      </c>
      <c r="C57" s="112" t="s">
        <v>282</v>
      </c>
      <c r="D57" s="39" t="s">
        <v>283</v>
      </c>
      <c r="E57" s="113">
        <v>22</v>
      </c>
      <c r="F57" s="113">
        <v>21</v>
      </c>
      <c r="G57" s="113">
        <v>95</v>
      </c>
      <c r="H57" s="113">
        <v>2</v>
      </c>
      <c r="I57" s="113">
        <v>9</v>
      </c>
      <c r="J57" s="113">
        <v>4</v>
      </c>
      <c r="K57" s="113">
        <v>19</v>
      </c>
      <c r="L57" s="113">
        <v>10</v>
      </c>
      <c r="M57" s="113">
        <v>48</v>
      </c>
      <c r="N57" s="113">
        <v>5</v>
      </c>
      <c r="O57" s="113">
        <v>24</v>
      </c>
      <c r="P57" s="113">
        <v>11.6</v>
      </c>
      <c r="Q57" s="113">
        <v>6</v>
      </c>
      <c r="R57" s="116">
        <v>30</v>
      </c>
    </row>
    <row r="58" spans="1:18" ht="34.5" customHeight="1">
      <c r="A58" s="99">
        <v>52</v>
      </c>
      <c r="B58" s="111" t="s">
        <v>244</v>
      </c>
      <c r="C58" s="126" t="s">
        <v>27</v>
      </c>
      <c r="D58" s="129" t="s">
        <v>260</v>
      </c>
      <c r="E58" s="130">
        <v>19</v>
      </c>
      <c r="F58" s="130">
        <v>19</v>
      </c>
      <c r="G58" s="130">
        <v>100</v>
      </c>
      <c r="H58" s="130">
        <v>1</v>
      </c>
      <c r="I58" s="130">
        <v>5.3</v>
      </c>
      <c r="J58" s="130">
        <v>7</v>
      </c>
      <c r="K58" s="130">
        <v>36.8</v>
      </c>
      <c r="L58" s="130">
        <v>5</v>
      </c>
      <c r="M58" s="130">
        <v>26.3</v>
      </c>
      <c r="N58" s="130">
        <v>6</v>
      </c>
      <c r="O58" s="130">
        <v>31.6</v>
      </c>
      <c r="P58" s="130">
        <v>11.4</v>
      </c>
      <c r="Q58" s="130">
        <v>3</v>
      </c>
      <c r="R58" s="131">
        <v>15.8</v>
      </c>
    </row>
    <row r="59" spans="1:18" ht="34.5" customHeight="1">
      <c r="A59" s="99">
        <v>53</v>
      </c>
      <c r="B59" s="111" t="s">
        <v>266</v>
      </c>
      <c r="C59" s="112" t="s">
        <v>289</v>
      </c>
      <c r="D59" s="39" t="s">
        <v>290</v>
      </c>
      <c r="E59" s="113">
        <v>22</v>
      </c>
      <c r="F59" s="113">
        <v>20</v>
      </c>
      <c r="G59" s="113">
        <v>91</v>
      </c>
      <c r="H59" s="113">
        <v>2</v>
      </c>
      <c r="I59" s="113">
        <v>10</v>
      </c>
      <c r="J59" s="113">
        <v>4</v>
      </c>
      <c r="K59" s="113">
        <v>20</v>
      </c>
      <c r="L59" s="113">
        <v>7</v>
      </c>
      <c r="M59" s="113">
        <v>25</v>
      </c>
      <c r="N59" s="113">
        <v>7</v>
      </c>
      <c r="O59" s="113">
        <v>35</v>
      </c>
      <c r="P59" s="113">
        <v>11</v>
      </c>
      <c r="Q59" s="113">
        <v>5</v>
      </c>
      <c r="R59" s="116">
        <v>24</v>
      </c>
    </row>
    <row r="60" spans="1:18" ht="34.5" customHeight="1">
      <c r="A60" s="99">
        <v>53</v>
      </c>
      <c r="B60" s="111" t="s">
        <v>96</v>
      </c>
      <c r="C60" s="112">
        <v>4</v>
      </c>
      <c r="D60" s="39" t="s">
        <v>291</v>
      </c>
      <c r="E60" s="113">
        <v>2</v>
      </c>
      <c r="F60" s="113">
        <v>2</v>
      </c>
      <c r="G60" s="113">
        <v>100</v>
      </c>
      <c r="H60" s="113">
        <v>0</v>
      </c>
      <c r="I60" s="113">
        <v>0</v>
      </c>
      <c r="J60" s="113">
        <v>1</v>
      </c>
      <c r="K60" s="113">
        <v>50</v>
      </c>
      <c r="L60" s="113">
        <v>1</v>
      </c>
      <c r="M60" s="113">
        <v>50</v>
      </c>
      <c r="N60" s="113">
        <v>0</v>
      </c>
      <c r="O60" s="113">
        <v>0</v>
      </c>
      <c r="P60" s="113">
        <v>11</v>
      </c>
      <c r="Q60" s="113">
        <v>0</v>
      </c>
      <c r="R60" s="116">
        <v>0</v>
      </c>
    </row>
    <row r="61" spans="1:18" ht="34.5" customHeight="1">
      <c r="A61" s="99">
        <v>53</v>
      </c>
      <c r="B61" s="111" t="s">
        <v>276</v>
      </c>
      <c r="C61" s="112" t="s">
        <v>26</v>
      </c>
      <c r="D61" s="39" t="s">
        <v>295</v>
      </c>
      <c r="E61" s="113">
        <v>14</v>
      </c>
      <c r="F61" s="113">
        <v>13</v>
      </c>
      <c r="G61" s="113">
        <v>93</v>
      </c>
      <c r="H61" s="113">
        <v>1</v>
      </c>
      <c r="I61" s="113">
        <v>8</v>
      </c>
      <c r="J61" s="113">
        <v>4</v>
      </c>
      <c r="K61" s="113">
        <v>31</v>
      </c>
      <c r="L61" s="113">
        <v>5</v>
      </c>
      <c r="M61" s="113">
        <v>38</v>
      </c>
      <c r="N61" s="113">
        <v>3</v>
      </c>
      <c r="O61" s="113">
        <v>23</v>
      </c>
      <c r="P61" s="113">
        <v>11</v>
      </c>
      <c r="Q61" s="113">
        <v>4</v>
      </c>
      <c r="R61" s="116">
        <v>31</v>
      </c>
    </row>
    <row r="62" spans="1:18" ht="34.5" customHeight="1">
      <c r="A62" s="99">
        <v>53</v>
      </c>
      <c r="B62" s="111" t="s">
        <v>276</v>
      </c>
      <c r="C62" s="112" t="s">
        <v>27</v>
      </c>
      <c r="D62" s="39" t="s">
        <v>277</v>
      </c>
      <c r="E62" s="113">
        <v>19</v>
      </c>
      <c r="F62" s="113">
        <v>19</v>
      </c>
      <c r="G62" s="113">
        <v>100</v>
      </c>
      <c r="H62" s="113">
        <v>2</v>
      </c>
      <c r="I62" s="113">
        <v>11</v>
      </c>
      <c r="J62" s="113">
        <v>4</v>
      </c>
      <c r="K62" s="113">
        <v>21</v>
      </c>
      <c r="L62" s="113">
        <v>8</v>
      </c>
      <c r="M62" s="113">
        <v>42</v>
      </c>
      <c r="N62" s="113">
        <v>5</v>
      </c>
      <c r="O62" s="113">
        <v>27</v>
      </c>
      <c r="P62" s="113">
        <v>11</v>
      </c>
      <c r="Q62" s="113">
        <v>4</v>
      </c>
      <c r="R62" s="116">
        <v>21</v>
      </c>
    </row>
    <row r="63" spans="1:18" ht="34.5" customHeight="1">
      <c r="A63" s="99">
        <v>53</v>
      </c>
      <c r="B63" s="111" t="s">
        <v>284</v>
      </c>
      <c r="C63" s="112">
        <v>4</v>
      </c>
      <c r="D63" s="39" t="s">
        <v>285</v>
      </c>
      <c r="E63" s="113">
        <v>4</v>
      </c>
      <c r="F63" s="113">
        <v>4</v>
      </c>
      <c r="G63" s="113">
        <v>100</v>
      </c>
      <c r="H63" s="113">
        <v>0</v>
      </c>
      <c r="I63" s="113">
        <v>0</v>
      </c>
      <c r="J63" s="113">
        <v>2</v>
      </c>
      <c r="K63" s="113">
        <v>50</v>
      </c>
      <c r="L63" s="113">
        <v>2</v>
      </c>
      <c r="M63" s="113">
        <v>50</v>
      </c>
      <c r="N63" s="113">
        <v>0</v>
      </c>
      <c r="O63" s="113">
        <v>0</v>
      </c>
      <c r="P63" s="113">
        <v>11</v>
      </c>
      <c r="Q63" s="113">
        <v>0</v>
      </c>
      <c r="R63" s="116">
        <v>0</v>
      </c>
    </row>
    <row r="64" spans="1:18" ht="34.5" customHeight="1">
      <c r="A64" s="99">
        <v>53</v>
      </c>
      <c r="B64" s="111" t="s">
        <v>52</v>
      </c>
      <c r="C64" s="112">
        <v>4</v>
      </c>
      <c r="D64" s="39" t="s">
        <v>286</v>
      </c>
      <c r="E64" s="113">
        <v>16</v>
      </c>
      <c r="F64" s="113">
        <v>16</v>
      </c>
      <c r="G64" s="113">
        <v>100</v>
      </c>
      <c r="H64" s="113">
        <v>3</v>
      </c>
      <c r="I64" s="113">
        <v>19</v>
      </c>
      <c r="J64" s="113">
        <v>4</v>
      </c>
      <c r="K64" s="113">
        <v>25</v>
      </c>
      <c r="L64" s="113">
        <v>4</v>
      </c>
      <c r="M64" s="113">
        <v>25</v>
      </c>
      <c r="N64" s="113">
        <v>5</v>
      </c>
      <c r="O64" s="113">
        <v>31</v>
      </c>
      <c r="P64" s="113">
        <v>11</v>
      </c>
      <c r="Q64" s="113">
        <v>13</v>
      </c>
      <c r="R64" s="116">
        <v>81</v>
      </c>
    </row>
    <row r="65" spans="1:18" ht="34.5" customHeight="1">
      <c r="A65" s="99">
        <v>59</v>
      </c>
      <c r="B65" s="132" t="s">
        <v>167</v>
      </c>
      <c r="C65" s="112" t="s">
        <v>127</v>
      </c>
      <c r="D65" s="39" t="s">
        <v>279</v>
      </c>
      <c r="E65" s="113">
        <v>16</v>
      </c>
      <c r="F65" s="113">
        <v>15</v>
      </c>
      <c r="G65" s="113">
        <v>94</v>
      </c>
      <c r="H65" s="113">
        <v>0</v>
      </c>
      <c r="I65" s="113">
        <v>0</v>
      </c>
      <c r="J65" s="113">
        <v>8</v>
      </c>
      <c r="K65" s="113">
        <v>53</v>
      </c>
      <c r="L65" s="113">
        <v>5</v>
      </c>
      <c r="M65" s="113">
        <v>33</v>
      </c>
      <c r="N65" s="113">
        <v>2</v>
      </c>
      <c r="O65" s="113">
        <v>13</v>
      </c>
      <c r="P65" s="113">
        <v>10.8</v>
      </c>
      <c r="Q65" s="113">
        <v>1</v>
      </c>
      <c r="R65" s="116">
        <v>7</v>
      </c>
    </row>
    <row r="66" spans="1:18" ht="34.5" customHeight="1">
      <c r="A66" s="99">
        <v>60</v>
      </c>
      <c r="B66" s="111" t="s">
        <v>118</v>
      </c>
      <c r="C66" s="112" t="s">
        <v>86</v>
      </c>
      <c r="D66" s="39" t="s">
        <v>297</v>
      </c>
      <c r="E66" s="113">
        <v>17</v>
      </c>
      <c r="F66" s="113">
        <v>16</v>
      </c>
      <c r="G66" s="113">
        <v>94</v>
      </c>
      <c r="H66" s="113">
        <v>3</v>
      </c>
      <c r="I66" s="113">
        <v>19</v>
      </c>
      <c r="J66" s="113">
        <v>6</v>
      </c>
      <c r="K66" s="113">
        <v>37.5</v>
      </c>
      <c r="L66" s="113">
        <v>5</v>
      </c>
      <c r="M66" s="113">
        <v>31</v>
      </c>
      <c r="N66" s="113">
        <v>2</v>
      </c>
      <c r="O66" s="113">
        <v>12.5</v>
      </c>
      <c r="P66" s="113">
        <v>10.7</v>
      </c>
      <c r="Q66" s="113">
        <v>2</v>
      </c>
      <c r="R66" s="116">
        <v>12.5</v>
      </c>
    </row>
    <row r="67" spans="1:18" ht="34.5" customHeight="1">
      <c r="A67" s="99">
        <v>61</v>
      </c>
      <c r="B67" s="111" t="s">
        <v>118</v>
      </c>
      <c r="C67" s="112" t="s">
        <v>89</v>
      </c>
      <c r="D67" s="144" t="s">
        <v>299</v>
      </c>
      <c r="E67" s="123">
        <v>18</v>
      </c>
      <c r="F67" s="123">
        <v>15</v>
      </c>
      <c r="G67" s="123">
        <v>83</v>
      </c>
      <c r="H67" s="123">
        <v>2</v>
      </c>
      <c r="I67" s="123">
        <v>13</v>
      </c>
      <c r="J67" s="123">
        <v>9</v>
      </c>
      <c r="K67" s="123">
        <v>60</v>
      </c>
      <c r="L67" s="123">
        <v>1</v>
      </c>
      <c r="M67" s="123">
        <v>7</v>
      </c>
      <c r="N67" s="123">
        <v>3</v>
      </c>
      <c r="O67" s="123">
        <v>20</v>
      </c>
      <c r="P67" s="123">
        <v>10.4</v>
      </c>
      <c r="Q67" s="123">
        <v>3</v>
      </c>
      <c r="R67" s="145">
        <v>20</v>
      </c>
    </row>
    <row r="68" spans="1:18" ht="36" customHeight="1">
      <c r="A68" s="99">
        <v>62</v>
      </c>
      <c r="B68" s="146" t="s">
        <v>328</v>
      </c>
      <c r="C68" s="147" t="s">
        <v>287</v>
      </c>
      <c r="D68" s="148" t="s">
        <v>288</v>
      </c>
      <c r="E68" s="149">
        <v>26</v>
      </c>
      <c r="F68" s="149">
        <v>25</v>
      </c>
      <c r="G68" s="150">
        <v>96</v>
      </c>
      <c r="H68" s="149">
        <v>3</v>
      </c>
      <c r="I68" s="150">
        <v>12</v>
      </c>
      <c r="J68" s="149">
        <v>9</v>
      </c>
      <c r="K68" s="150">
        <v>36</v>
      </c>
      <c r="L68" s="149">
        <v>11</v>
      </c>
      <c r="M68" s="150">
        <v>44</v>
      </c>
      <c r="N68" s="149">
        <v>2</v>
      </c>
      <c r="O68" s="150">
        <v>8</v>
      </c>
      <c r="P68" s="149">
        <v>10.2</v>
      </c>
      <c r="Q68" s="149">
        <v>9</v>
      </c>
      <c r="R68" s="151">
        <v>36</v>
      </c>
    </row>
    <row r="69" spans="1:18" ht="24">
      <c r="A69" s="99">
        <v>63</v>
      </c>
      <c r="B69" s="111" t="s">
        <v>328</v>
      </c>
      <c r="C69" s="126" t="s">
        <v>271</v>
      </c>
      <c r="D69" s="9" t="s">
        <v>272</v>
      </c>
      <c r="E69" s="130">
        <v>25</v>
      </c>
      <c r="F69" s="130">
        <v>24</v>
      </c>
      <c r="G69" s="136">
        <v>96</v>
      </c>
      <c r="H69" s="130">
        <v>2</v>
      </c>
      <c r="I69" s="136">
        <v>8</v>
      </c>
      <c r="J69" s="130">
        <v>6</v>
      </c>
      <c r="K69" s="136">
        <v>25</v>
      </c>
      <c r="L69" s="130">
        <v>10</v>
      </c>
      <c r="M69" s="136">
        <v>4</v>
      </c>
      <c r="N69" s="130">
        <v>6</v>
      </c>
      <c r="O69" s="136">
        <v>25</v>
      </c>
      <c r="P69" s="130">
        <v>10.1</v>
      </c>
      <c r="Q69" s="130">
        <v>10</v>
      </c>
      <c r="R69" s="136">
        <v>42</v>
      </c>
    </row>
    <row r="70" spans="1:18" ht="22.5" customHeight="1">
      <c r="A70" s="99">
        <v>65</v>
      </c>
      <c r="B70" s="111" t="s">
        <v>102</v>
      </c>
      <c r="C70" s="112" t="s">
        <v>26</v>
      </c>
      <c r="D70" s="12" t="s">
        <v>329</v>
      </c>
      <c r="E70" s="113">
        <v>13</v>
      </c>
      <c r="F70" s="113">
        <v>11</v>
      </c>
      <c r="G70" s="113">
        <v>85</v>
      </c>
      <c r="H70" s="113">
        <v>2</v>
      </c>
      <c r="I70" s="113">
        <v>18</v>
      </c>
      <c r="J70" s="113">
        <v>2</v>
      </c>
      <c r="K70" s="113">
        <v>18</v>
      </c>
      <c r="L70" s="113">
        <v>4</v>
      </c>
      <c r="M70" s="113">
        <v>36</v>
      </c>
      <c r="N70" s="113">
        <v>3</v>
      </c>
      <c r="O70" s="113">
        <v>27</v>
      </c>
      <c r="P70" s="113">
        <v>10</v>
      </c>
      <c r="Q70" s="113">
        <v>0</v>
      </c>
      <c r="R70" s="113">
        <v>0</v>
      </c>
    </row>
    <row r="71" spans="1:18" ht="24">
      <c r="A71" s="99">
        <v>65</v>
      </c>
      <c r="B71" s="152" t="s">
        <v>247</v>
      </c>
      <c r="C71" s="112">
        <v>4</v>
      </c>
      <c r="D71" s="12" t="s">
        <v>75</v>
      </c>
      <c r="E71" s="113">
        <v>2</v>
      </c>
      <c r="F71" s="113">
        <v>2</v>
      </c>
      <c r="G71" s="113">
        <v>100</v>
      </c>
      <c r="H71" s="113">
        <v>0</v>
      </c>
      <c r="I71" s="113">
        <v>0</v>
      </c>
      <c r="J71" s="113">
        <v>1</v>
      </c>
      <c r="K71" s="113">
        <v>50</v>
      </c>
      <c r="L71" s="113">
        <v>1</v>
      </c>
      <c r="M71" s="113">
        <v>50</v>
      </c>
      <c r="N71" s="113">
        <v>0</v>
      </c>
      <c r="O71" s="113">
        <v>0</v>
      </c>
      <c r="P71" s="113">
        <v>10</v>
      </c>
      <c r="Q71" s="113">
        <v>2</v>
      </c>
      <c r="R71" s="113">
        <v>100</v>
      </c>
    </row>
    <row r="72" spans="1:18" ht="19.5" customHeight="1">
      <c r="A72" s="9"/>
      <c r="B72" s="129"/>
      <c r="C72" s="9"/>
      <c r="D72" s="129"/>
      <c r="E72" s="153">
        <f>SUM(E35:E71)</f>
        <v>540</v>
      </c>
      <c r="F72" s="153">
        <f>SUM(F35:F71)</f>
        <v>519</v>
      </c>
      <c r="G72" s="154">
        <v>0.97</v>
      </c>
      <c r="H72" s="153">
        <v>39</v>
      </c>
      <c r="I72" s="154">
        <v>0.04</v>
      </c>
      <c r="J72" s="153">
        <v>185</v>
      </c>
      <c r="K72" s="154">
        <v>0.19</v>
      </c>
      <c r="L72" s="153">
        <v>335</v>
      </c>
      <c r="M72" s="154">
        <v>0.34</v>
      </c>
      <c r="N72" s="153">
        <v>405</v>
      </c>
      <c r="O72" s="154">
        <v>0.42</v>
      </c>
      <c r="P72" s="155">
        <v>13.5</v>
      </c>
      <c r="Q72" s="153">
        <v>448</v>
      </c>
      <c r="R72" s="156">
        <v>44.9</v>
      </c>
    </row>
    <row r="73" spans="1:4" ht="24" customHeight="1">
      <c r="A73" s="94" t="s">
        <v>330</v>
      </c>
      <c r="B73" s="328" t="s">
        <v>331</v>
      </c>
      <c r="C73" s="328"/>
      <c r="D73" s="94"/>
    </row>
    <row r="74" spans="2:4" ht="12.75">
      <c r="B74" s="94" t="s">
        <v>332</v>
      </c>
      <c r="C74" s="94"/>
      <c r="D74" s="94"/>
    </row>
    <row r="75" spans="2:4" ht="12.75">
      <c r="B75" s="94" t="s">
        <v>333</v>
      </c>
      <c r="C75" s="94"/>
      <c r="D75" s="94"/>
    </row>
    <row r="76" spans="2:4" ht="12.75">
      <c r="B76" s="94" t="s">
        <v>334</v>
      </c>
      <c r="C76" s="94"/>
      <c r="D76" s="94"/>
    </row>
    <row r="77" spans="2:4" ht="12.75">
      <c r="B77" s="94" t="s">
        <v>307</v>
      </c>
      <c r="C77" s="94"/>
      <c r="D77" s="94"/>
    </row>
    <row r="78" spans="2:4" ht="12.75">
      <c r="B78" s="94" t="s">
        <v>335</v>
      </c>
      <c r="C78" s="94"/>
      <c r="D78" s="94"/>
    </row>
  </sheetData>
  <mergeCells count="8">
    <mergeCell ref="B1:P1"/>
    <mergeCell ref="F3:G3"/>
    <mergeCell ref="H3:O3"/>
    <mergeCell ref="Q3:R3"/>
    <mergeCell ref="J6:K6"/>
    <mergeCell ref="L6:M6"/>
    <mergeCell ref="N6:O6"/>
    <mergeCell ref="B73:C7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S3" sqref="S3"/>
    </sheetView>
  </sheetViews>
  <sheetFormatPr defaultColWidth="9.00390625" defaultRowHeight="12.75"/>
  <cols>
    <col min="1" max="1" width="7.25390625" style="0" customWidth="1"/>
    <col min="2" max="2" width="16.375" style="0" customWidth="1"/>
    <col min="3" max="3" width="7.375" style="0" customWidth="1"/>
    <col min="4" max="4" width="16.125" style="0" customWidth="1"/>
    <col min="5" max="18" width="5.75390625" style="0" customWidth="1"/>
  </cols>
  <sheetData>
    <row r="1" spans="2:16" ht="15">
      <c r="B1" s="325" t="s">
        <v>216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16" ht="1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38.25" customHeight="1">
      <c r="A3" s="9" t="s">
        <v>189</v>
      </c>
      <c r="B3" s="50" t="s">
        <v>217</v>
      </c>
      <c r="C3" s="33" t="s">
        <v>1</v>
      </c>
      <c r="D3" s="2" t="s">
        <v>2</v>
      </c>
      <c r="E3" s="34" t="s">
        <v>3</v>
      </c>
      <c r="F3" s="35" t="s">
        <v>4</v>
      </c>
      <c r="G3" s="36"/>
      <c r="H3" s="35" t="s">
        <v>5</v>
      </c>
      <c r="I3" s="37"/>
      <c r="J3" s="37"/>
      <c r="K3" s="37"/>
      <c r="L3" s="37"/>
      <c r="M3" s="37"/>
      <c r="N3" s="37"/>
      <c r="O3" s="36"/>
      <c r="P3" s="6" t="s">
        <v>6</v>
      </c>
      <c r="Q3" s="65" t="s">
        <v>13</v>
      </c>
      <c r="R3" s="66"/>
    </row>
    <row r="4" spans="1:18" ht="15">
      <c r="A4" s="9"/>
      <c r="B4" s="51"/>
      <c r="C4" s="40"/>
      <c r="D4" s="4" t="s">
        <v>7</v>
      </c>
      <c r="E4" s="41"/>
      <c r="F4" s="42"/>
      <c r="G4" s="43"/>
      <c r="H4" s="42"/>
      <c r="I4" s="44"/>
      <c r="J4" s="44"/>
      <c r="K4" s="44"/>
      <c r="L4" s="44"/>
      <c r="M4" s="44"/>
      <c r="N4" s="44"/>
      <c r="O4" s="43"/>
      <c r="P4" s="7" t="s">
        <v>8</v>
      </c>
      <c r="Q4" s="9"/>
      <c r="R4" s="67"/>
    </row>
    <row r="5" spans="1:18" ht="15" customHeight="1">
      <c r="A5" s="9"/>
      <c r="B5" s="52"/>
      <c r="C5" s="45"/>
      <c r="D5" s="45"/>
      <c r="E5" s="45" t="s">
        <v>9</v>
      </c>
      <c r="F5" s="45" t="s">
        <v>10</v>
      </c>
      <c r="G5" s="45" t="s">
        <v>11</v>
      </c>
      <c r="H5" s="46" t="s">
        <v>218</v>
      </c>
      <c r="I5" s="47"/>
      <c r="J5" s="46" t="s">
        <v>219</v>
      </c>
      <c r="K5" s="47"/>
      <c r="L5" s="46" t="s">
        <v>187</v>
      </c>
      <c r="M5" s="47"/>
      <c r="N5" s="46" t="s">
        <v>188</v>
      </c>
      <c r="O5" s="47"/>
      <c r="P5" s="45"/>
      <c r="Q5" s="9"/>
      <c r="R5" s="67"/>
    </row>
    <row r="6" spans="1:18" ht="15" customHeight="1">
      <c r="A6" s="9"/>
      <c r="B6" s="51"/>
      <c r="C6" s="40"/>
      <c r="D6" s="40"/>
      <c r="E6" s="40"/>
      <c r="F6" s="40"/>
      <c r="G6" s="40"/>
      <c r="H6" s="46" t="s">
        <v>17</v>
      </c>
      <c r="I6" s="47"/>
      <c r="J6" s="46" t="s">
        <v>18</v>
      </c>
      <c r="K6" s="47"/>
      <c r="L6" s="46" t="s">
        <v>19</v>
      </c>
      <c r="M6" s="47"/>
      <c r="N6" s="46" t="s">
        <v>22</v>
      </c>
      <c r="O6" s="47"/>
      <c r="P6" s="40"/>
      <c r="Q6" s="9"/>
      <c r="R6" s="67"/>
    </row>
    <row r="7" spans="1:18" ht="15">
      <c r="A7" s="9"/>
      <c r="B7" s="29"/>
      <c r="C7" s="5"/>
      <c r="D7" s="3"/>
      <c r="E7" s="3"/>
      <c r="F7" s="3"/>
      <c r="G7" s="3"/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3" t="s">
        <v>11</v>
      </c>
      <c r="N7" s="3" t="s">
        <v>10</v>
      </c>
      <c r="O7" s="3" t="s">
        <v>11</v>
      </c>
      <c r="P7" s="8"/>
      <c r="Q7" s="3" t="s">
        <v>10</v>
      </c>
      <c r="R7" s="68" t="s">
        <v>11</v>
      </c>
    </row>
    <row r="8" spans="1:18" ht="15">
      <c r="A8" s="9"/>
      <c r="B8" s="29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  <c r="Q8" s="3"/>
      <c r="R8" s="68"/>
    </row>
    <row r="9" spans="1:18" ht="34.5" customHeight="1">
      <c r="A9" s="27">
        <v>1</v>
      </c>
      <c r="B9" s="69" t="s">
        <v>220</v>
      </c>
      <c r="C9" s="70">
        <v>4</v>
      </c>
      <c r="D9" s="71" t="s">
        <v>221</v>
      </c>
      <c r="E9" s="72">
        <v>1</v>
      </c>
      <c r="F9" s="72">
        <v>1</v>
      </c>
      <c r="G9" s="73">
        <v>100</v>
      </c>
      <c r="H9" s="72">
        <v>0</v>
      </c>
      <c r="I9" s="73">
        <v>0</v>
      </c>
      <c r="J9" s="72">
        <v>0</v>
      </c>
      <c r="K9" s="73">
        <v>0</v>
      </c>
      <c r="L9" s="72">
        <v>0</v>
      </c>
      <c r="M9" s="73">
        <v>0</v>
      </c>
      <c r="N9" s="72">
        <v>1</v>
      </c>
      <c r="O9" s="73">
        <v>1</v>
      </c>
      <c r="P9" s="72">
        <v>19</v>
      </c>
      <c r="Q9" s="72">
        <v>1</v>
      </c>
      <c r="R9" s="74">
        <v>100</v>
      </c>
    </row>
    <row r="10" spans="1:18" ht="34.5" customHeight="1">
      <c r="A10" s="27">
        <v>2</v>
      </c>
      <c r="B10" s="69" t="s">
        <v>114</v>
      </c>
      <c r="C10" s="70" t="s">
        <v>149</v>
      </c>
      <c r="D10" s="71" t="s">
        <v>222</v>
      </c>
      <c r="E10" s="72">
        <v>27</v>
      </c>
      <c r="F10" s="72">
        <v>27</v>
      </c>
      <c r="G10" s="72">
        <v>100</v>
      </c>
      <c r="H10" s="72">
        <v>0</v>
      </c>
      <c r="I10" s="72">
        <v>0</v>
      </c>
      <c r="J10" s="72">
        <v>0</v>
      </c>
      <c r="K10" s="72">
        <v>0</v>
      </c>
      <c r="L10" s="72">
        <v>5</v>
      </c>
      <c r="M10" s="72">
        <v>18.5</v>
      </c>
      <c r="N10" s="72">
        <v>22</v>
      </c>
      <c r="O10" s="72">
        <v>81.5</v>
      </c>
      <c r="P10" s="72">
        <v>17.7</v>
      </c>
      <c r="Q10" s="72">
        <v>26</v>
      </c>
      <c r="R10" s="75">
        <v>96.3</v>
      </c>
    </row>
    <row r="11" spans="1:18" ht="34.5" customHeight="1">
      <c r="A11" s="27">
        <v>3</v>
      </c>
      <c r="B11" s="69" t="s">
        <v>223</v>
      </c>
      <c r="C11" s="70">
        <v>4</v>
      </c>
      <c r="D11" s="71" t="s">
        <v>50</v>
      </c>
      <c r="E11" s="72">
        <v>2</v>
      </c>
      <c r="F11" s="72">
        <v>2</v>
      </c>
      <c r="G11" s="73">
        <v>100</v>
      </c>
      <c r="H11" s="72">
        <v>0</v>
      </c>
      <c r="I11" s="73">
        <v>0</v>
      </c>
      <c r="J11" s="72">
        <v>0</v>
      </c>
      <c r="K11" s="73">
        <v>0</v>
      </c>
      <c r="L11" s="72">
        <v>0</v>
      </c>
      <c r="M11" s="73">
        <v>0</v>
      </c>
      <c r="N11" s="72">
        <v>2</v>
      </c>
      <c r="O11" s="73">
        <v>100</v>
      </c>
      <c r="P11" s="72">
        <v>17.5</v>
      </c>
      <c r="Q11" s="72">
        <v>2</v>
      </c>
      <c r="R11" s="74">
        <v>100</v>
      </c>
    </row>
    <row r="12" spans="1:18" ht="34.5" customHeight="1">
      <c r="A12" s="27">
        <v>4</v>
      </c>
      <c r="B12" s="69" t="s">
        <v>114</v>
      </c>
      <c r="C12" s="70" t="s">
        <v>147</v>
      </c>
      <c r="D12" s="71" t="s">
        <v>224</v>
      </c>
      <c r="E12" s="72">
        <v>25</v>
      </c>
      <c r="F12" s="72">
        <v>24</v>
      </c>
      <c r="G12" s="72">
        <v>96</v>
      </c>
      <c r="H12" s="72">
        <v>1</v>
      </c>
      <c r="I12" s="72">
        <v>4.2</v>
      </c>
      <c r="J12" s="72">
        <v>2</v>
      </c>
      <c r="K12" s="72">
        <v>8.3</v>
      </c>
      <c r="L12" s="72">
        <v>11</v>
      </c>
      <c r="M12" s="72">
        <v>45.8</v>
      </c>
      <c r="N12" s="72">
        <v>10</v>
      </c>
      <c r="O12" s="72">
        <v>41.7</v>
      </c>
      <c r="P12" s="72">
        <v>17.3</v>
      </c>
      <c r="Q12" s="72">
        <v>22</v>
      </c>
      <c r="R12" s="75">
        <v>91.7</v>
      </c>
    </row>
    <row r="13" spans="1:18" ht="34.5" customHeight="1">
      <c r="A13" s="27">
        <v>5</v>
      </c>
      <c r="B13" s="69" t="s">
        <v>183</v>
      </c>
      <c r="C13" s="70" t="s">
        <v>27</v>
      </c>
      <c r="D13" s="71" t="s">
        <v>225</v>
      </c>
      <c r="E13" s="72">
        <v>16</v>
      </c>
      <c r="F13" s="72">
        <v>16</v>
      </c>
      <c r="G13" s="72">
        <v>100</v>
      </c>
      <c r="H13" s="72">
        <v>0</v>
      </c>
      <c r="I13" s="72">
        <v>0</v>
      </c>
      <c r="J13" s="72">
        <v>1</v>
      </c>
      <c r="K13" s="72">
        <v>6.3</v>
      </c>
      <c r="L13" s="72">
        <v>6</v>
      </c>
      <c r="M13" s="72">
        <v>38</v>
      </c>
      <c r="N13" s="72">
        <v>9</v>
      </c>
      <c r="O13" s="72">
        <v>56.2</v>
      </c>
      <c r="P13" s="72">
        <v>17.1</v>
      </c>
      <c r="Q13" s="72">
        <v>15</v>
      </c>
      <c r="R13" s="75">
        <v>94</v>
      </c>
    </row>
    <row r="14" spans="1:18" ht="34.5" customHeight="1">
      <c r="A14" s="27">
        <v>6</v>
      </c>
      <c r="B14" s="69" t="s">
        <v>112</v>
      </c>
      <c r="C14" s="70">
        <v>4</v>
      </c>
      <c r="D14" s="71" t="s">
        <v>226</v>
      </c>
      <c r="E14" s="72">
        <v>21</v>
      </c>
      <c r="F14" s="72">
        <v>20</v>
      </c>
      <c r="G14" s="72">
        <v>95</v>
      </c>
      <c r="H14" s="72">
        <v>0</v>
      </c>
      <c r="I14" s="72">
        <v>0</v>
      </c>
      <c r="J14" s="72">
        <v>1</v>
      </c>
      <c r="K14" s="72">
        <v>5</v>
      </c>
      <c r="L14" s="72">
        <v>2</v>
      </c>
      <c r="M14" s="72">
        <v>10</v>
      </c>
      <c r="N14" s="72">
        <v>17</v>
      </c>
      <c r="O14" s="72">
        <v>85</v>
      </c>
      <c r="P14" s="72">
        <v>17</v>
      </c>
      <c r="Q14" s="72">
        <v>17</v>
      </c>
      <c r="R14" s="75">
        <v>85</v>
      </c>
    </row>
    <row r="15" spans="1:18" ht="34.5" customHeight="1">
      <c r="A15" s="27">
        <v>7</v>
      </c>
      <c r="B15" s="69" t="s">
        <v>227</v>
      </c>
      <c r="C15" s="70" t="s">
        <v>228</v>
      </c>
      <c r="D15" s="71" t="s">
        <v>229</v>
      </c>
      <c r="E15" s="72">
        <v>17</v>
      </c>
      <c r="F15" s="72">
        <v>17</v>
      </c>
      <c r="G15" s="72">
        <v>100</v>
      </c>
      <c r="H15" s="72">
        <v>0</v>
      </c>
      <c r="I15" s="72">
        <v>0</v>
      </c>
      <c r="J15" s="72">
        <v>1</v>
      </c>
      <c r="K15" s="72">
        <v>5.9</v>
      </c>
      <c r="L15" s="72">
        <v>6</v>
      </c>
      <c r="M15" s="72">
        <v>35.3</v>
      </c>
      <c r="N15" s="72">
        <v>10</v>
      </c>
      <c r="O15" s="72">
        <v>58.8</v>
      </c>
      <c r="P15" s="72">
        <v>16.9</v>
      </c>
      <c r="Q15" s="72">
        <v>13</v>
      </c>
      <c r="R15" s="75">
        <v>76.5</v>
      </c>
    </row>
    <row r="16" spans="1:18" ht="34.5" customHeight="1">
      <c r="A16" s="27">
        <v>8</v>
      </c>
      <c r="B16" s="69" t="s">
        <v>61</v>
      </c>
      <c r="C16" s="70">
        <v>4</v>
      </c>
      <c r="D16" s="71" t="s">
        <v>230</v>
      </c>
      <c r="E16" s="72">
        <v>17</v>
      </c>
      <c r="F16" s="72">
        <v>17</v>
      </c>
      <c r="G16" s="72">
        <v>100</v>
      </c>
      <c r="H16" s="72">
        <v>0</v>
      </c>
      <c r="I16" s="72">
        <v>0</v>
      </c>
      <c r="J16" s="72">
        <v>3</v>
      </c>
      <c r="K16" s="72">
        <v>18</v>
      </c>
      <c r="L16" s="72">
        <v>7</v>
      </c>
      <c r="M16" s="72">
        <v>41</v>
      </c>
      <c r="N16" s="72">
        <v>7</v>
      </c>
      <c r="O16" s="72">
        <v>41</v>
      </c>
      <c r="P16" s="72">
        <v>16.4</v>
      </c>
      <c r="Q16" s="72">
        <v>14</v>
      </c>
      <c r="R16" s="75">
        <v>82</v>
      </c>
    </row>
    <row r="17" spans="1:18" ht="34.5" customHeight="1">
      <c r="A17" s="27">
        <v>9</v>
      </c>
      <c r="B17" s="76" t="s">
        <v>63</v>
      </c>
      <c r="C17" s="77">
        <v>4</v>
      </c>
      <c r="D17" s="78" t="s">
        <v>231</v>
      </c>
      <c r="E17" s="79">
        <v>3</v>
      </c>
      <c r="F17" s="79">
        <v>3</v>
      </c>
      <c r="G17" s="80">
        <v>100</v>
      </c>
      <c r="H17" s="79">
        <v>0</v>
      </c>
      <c r="I17" s="80">
        <v>0</v>
      </c>
      <c r="J17" s="79">
        <v>0</v>
      </c>
      <c r="K17" s="80">
        <v>0</v>
      </c>
      <c r="L17" s="79">
        <v>1</v>
      </c>
      <c r="M17" s="80">
        <v>33</v>
      </c>
      <c r="N17" s="79">
        <v>2</v>
      </c>
      <c r="O17" s="80">
        <v>67</v>
      </c>
      <c r="P17" s="79">
        <v>16</v>
      </c>
      <c r="Q17" s="79">
        <v>2</v>
      </c>
      <c r="R17" s="81">
        <v>67</v>
      </c>
    </row>
    <row r="18" spans="1:18" ht="34.5" customHeight="1">
      <c r="A18" s="27">
        <v>9</v>
      </c>
      <c r="B18" s="76" t="s">
        <v>114</v>
      </c>
      <c r="C18" s="77" t="s">
        <v>145</v>
      </c>
      <c r="D18" s="78" t="s">
        <v>232</v>
      </c>
      <c r="E18" s="79">
        <v>25</v>
      </c>
      <c r="F18" s="79">
        <v>25</v>
      </c>
      <c r="G18" s="79">
        <v>100</v>
      </c>
      <c r="H18" s="79">
        <v>0</v>
      </c>
      <c r="I18" s="79">
        <v>0</v>
      </c>
      <c r="J18" s="79">
        <v>5</v>
      </c>
      <c r="K18" s="79">
        <v>20</v>
      </c>
      <c r="L18" s="79">
        <v>13</v>
      </c>
      <c r="M18" s="79">
        <v>52</v>
      </c>
      <c r="N18" s="79">
        <v>7</v>
      </c>
      <c r="O18" s="79">
        <v>28</v>
      </c>
      <c r="P18" s="79">
        <v>16</v>
      </c>
      <c r="Q18" s="79">
        <v>19</v>
      </c>
      <c r="R18" s="82">
        <v>76</v>
      </c>
    </row>
    <row r="19" spans="1:18" ht="34.5" customHeight="1">
      <c r="A19" s="27">
        <v>11</v>
      </c>
      <c r="B19" s="76" t="s">
        <v>67</v>
      </c>
      <c r="C19" s="77">
        <v>4</v>
      </c>
      <c r="D19" s="78" t="s">
        <v>233</v>
      </c>
      <c r="E19" s="79">
        <v>6</v>
      </c>
      <c r="F19" s="79">
        <v>6</v>
      </c>
      <c r="G19" s="79">
        <v>100</v>
      </c>
      <c r="H19" s="79">
        <v>0</v>
      </c>
      <c r="I19" s="79">
        <v>0</v>
      </c>
      <c r="J19" s="79">
        <v>1</v>
      </c>
      <c r="K19" s="79">
        <v>17</v>
      </c>
      <c r="L19" s="79">
        <v>3</v>
      </c>
      <c r="M19" s="79">
        <v>50</v>
      </c>
      <c r="N19" s="79">
        <v>2</v>
      </c>
      <c r="O19" s="79">
        <v>33</v>
      </c>
      <c r="P19" s="79">
        <v>15.7</v>
      </c>
      <c r="Q19" s="79">
        <v>4</v>
      </c>
      <c r="R19" s="82">
        <v>67</v>
      </c>
    </row>
    <row r="20" spans="1:18" ht="34.5" customHeight="1">
      <c r="A20" s="27">
        <v>12</v>
      </c>
      <c r="B20" s="76" t="s">
        <v>78</v>
      </c>
      <c r="C20" s="77" t="s">
        <v>26</v>
      </c>
      <c r="D20" s="78" t="s">
        <v>234</v>
      </c>
      <c r="E20" s="79">
        <v>21</v>
      </c>
      <c r="F20" s="79">
        <v>20</v>
      </c>
      <c r="G20" s="79">
        <v>95.2</v>
      </c>
      <c r="H20" s="79">
        <v>0</v>
      </c>
      <c r="I20" s="79">
        <v>0</v>
      </c>
      <c r="J20" s="79">
        <v>5</v>
      </c>
      <c r="K20" s="79">
        <v>25</v>
      </c>
      <c r="L20" s="79">
        <v>7</v>
      </c>
      <c r="M20" s="79">
        <v>35</v>
      </c>
      <c r="N20" s="79">
        <v>8</v>
      </c>
      <c r="O20" s="79">
        <v>40</v>
      </c>
      <c r="P20" s="79">
        <v>15.6</v>
      </c>
      <c r="Q20" s="79">
        <v>12</v>
      </c>
      <c r="R20" s="82">
        <v>60</v>
      </c>
    </row>
    <row r="21" spans="1:18" ht="34.5" customHeight="1">
      <c r="A21" s="27">
        <v>12</v>
      </c>
      <c r="B21" s="76" t="s">
        <v>124</v>
      </c>
      <c r="C21" s="77" t="s">
        <v>26</v>
      </c>
      <c r="D21" s="78" t="s">
        <v>235</v>
      </c>
      <c r="E21" s="79">
        <v>22</v>
      </c>
      <c r="F21" s="79">
        <v>22</v>
      </c>
      <c r="G21" s="79">
        <v>100</v>
      </c>
      <c r="H21" s="79">
        <v>0</v>
      </c>
      <c r="I21" s="79">
        <v>0</v>
      </c>
      <c r="J21" s="79">
        <v>2</v>
      </c>
      <c r="K21" s="79">
        <v>9.1</v>
      </c>
      <c r="L21" s="79">
        <v>5</v>
      </c>
      <c r="M21" s="79">
        <v>22.7</v>
      </c>
      <c r="N21" s="79">
        <v>15</v>
      </c>
      <c r="O21" s="79">
        <v>68.1</v>
      </c>
      <c r="P21" s="79">
        <v>15.6</v>
      </c>
      <c r="Q21" s="79">
        <v>15</v>
      </c>
      <c r="R21" s="82">
        <v>68.1</v>
      </c>
    </row>
    <row r="22" spans="1:18" ht="34.5" customHeight="1">
      <c r="A22" s="27">
        <v>14</v>
      </c>
      <c r="B22" s="76" t="s">
        <v>183</v>
      </c>
      <c r="C22" s="77" t="s">
        <v>26</v>
      </c>
      <c r="D22" s="78" t="s">
        <v>236</v>
      </c>
      <c r="E22" s="79">
        <v>18</v>
      </c>
      <c r="F22" s="79">
        <v>18</v>
      </c>
      <c r="G22" s="79">
        <v>100</v>
      </c>
      <c r="H22" s="79">
        <v>0</v>
      </c>
      <c r="I22" s="79">
        <v>0</v>
      </c>
      <c r="J22" s="79">
        <v>1</v>
      </c>
      <c r="K22" s="79">
        <v>5.5</v>
      </c>
      <c r="L22" s="79">
        <v>4</v>
      </c>
      <c r="M22" s="79">
        <v>22.2</v>
      </c>
      <c r="N22" s="79">
        <v>13</v>
      </c>
      <c r="O22" s="79">
        <v>72.2</v>
      </c>
      <c r="P22" s="79">
        <v>15.5</v>
      </c>
      <c r="Q22" s="79">
        <v>13</v>
      </c>
      <c r="R22" s="82">
        <v>72.2</v>
      </c>
    </row>
    <row r="23" spans="1:18" ht="34.5" customHeight="1">
      <c r="A23" s="27">
        <v>15</v>
      </c>
      <c r="B23" s="76" t="s">
        <v>183</v>
      </c>
      <c r="C23" s="77" t="s">
        <v>127</v>
      </c>
      <c r="D23" s="78" t="s">
        <v>237</v>
      </c>
      <c r="E23" s="79">
        <v>18</v>
      </c>
      <c r="F23" s="79">
        <v>17</v>
      </c>
      <c r="G23" s="79">
        <v>94</v>
      </c>
      <c r="H23" s="79">
        <v>1</v>
      </c>
      <c r="I23" s="79">
        <v>6</v>
      </c>
      <c r="J23" s="79">
        <v>2</v>
      </c>
      <c r="K23" s="79">
        <v>12</v>
      </c>
      <c r="L23" s="79">
        <v>2</v>
      </c>
      <c r="M23" s="79">
        <v>12</v>
      </c>
      <c r="N23" s="79">
        <v>12</v>
      </c>
      <c r="O23" s="79">
        <v>71</v>
      </c>
      <c r="P23" s="79">
        <v>15.4</v>
      </c>
      <c r="Q23" s="79">
        <v>12</v>
      </c>
      <c r="R23" s="82">
        <v>71</v>
      </c>
    </row>
    <row r="24" spans="1:18" ht="34.5" customHeight="1">
      <c r="A24" s="27">
        <v>16</v>
      </c>
      <c r="B24" s="76" t="s">
        <v>78</v>
      </c>
      <c r="C24" s="77" t="s">
        <v>27</v>
      </c>
      <c r="D24" s="78" t="s">
        <v>238</v>
      </c>
      <c r="E24" s="79">
        <v>16</v>
      </c>
      <c r="F24" s="79">
        <v>15</v>
      </c>
      <c r="G24" s="79">
        <v>94</v>
      </c>
      <c r="H24" s="79">
        <v>1</v>
      </c>
      <c r="I24" s="79">
        <v>7</v>
      </c>
      <c r="J24" s="79">
        <v>3</v>
      </c>
      <c r="K24" s="79"/>
      <c r="L24" s="79">
        <v>6</v>
      </c>
      <c r="M24" s="79"/>
      <c r="N24" s="79">
        <v>5</v>
      </c>
      <c r="O24" s="79"/>
      <c r="P24" s="79">
        <v>15.1</v>
      </c>
      <c r="Q24" s="79">
        <v>11</v>
      </c>
      <c r="R24" s="82">
        <v>73.3</v>
      </c>
    </row>
    <row r="25" spans="1:18" ht="34.5" customHeight="1">
      <c r="A25" s="27">
        <v>17</v>
      </c>
      <c r="B25" s="76" t="s">
        <v>78</v>
      </c>
      <c r="C25" s="77" t="s">
        <v>127</v>
      </c>
      <c r="D25" s="78" t="s">
        <v>239</v>
      </c>
      <c r="E25" s="79">
        <v>19</v>
      </c>
      <c r="F25" s="79">
        <v>18</v>
      </c>
      <c r="G25" s="79">
        <v>94.7</v>
      </c>
      <c r="H25" s="79">
        <v>0</v>
      </c>
      <c r="I25" s="79">
        <v>0</v>
      </c>
      <c r="J25" s="79">
        <v>3</v>
      </c>
      <c r="K25" s="79">
        <v>16.6</v>
      </c>
      <c r="L25" s="79">
        <v>9</v>
      </c>
      <c r="M25" s="79">
        <v>50</v>
      </c>
      <c r="N25" s="79">
        <v>6</v>
      </c>
      <c r="O25" s="79">
        <v>33.4</v>
      </c>
      <c r="P25" s="79">
        <v>15</v>
      </c>
      <c r="Q25" s="79">
        <v>13</v>
      </c>
      <c r="R25" s="82">
        <v>72</v>
      </c>
    </row>
    <row r="26" spans="1:18" ht="34.5" customHeight="1">
      <c r="A26" s="27">
        <v>17</v>
      </c>
      <c r="B26" s="76" t="s">
        <v>153</v>
      </c>
      <c r="C26" s="77" t="s">
        <v>26</v>
      </c>
      <c r="D26" s="78" t="s">
        <v>240</v>
      </c>
      <c r="E26" s="79">
        <v>24</v>
      </c>
      <c r="F26" s="79">
        <v>24</v>
      </c>
      <c r="G26" s="79">
        <v>100</v>
      </c>
      <c r="H26" s="79">
        <v>0</v>
      </c>
      <c r="I26" s="79">
        <v>0</v>
      </c>
      <c r="J26" s="79">
        <v>2</v>
      </c>
      <c r="K26" s="79">
        <v>8</v>
      </c>
      <c r="L26" s="79">
        <v>4</v>
      </c>
      <c r="M26" s="79">
        <v>17</v>
      </c>
      <c r="N26" s="79">
        <v>18</v>
      </c>
      <c r="O26" s="79">
        <v>75</v>
      </c>
      <c r="P26" s="79">
        <v>15</v>
      </c>
      <c r="Q26" s="79">
        <v>12</v>
      </c>
      <c r="R26" s="82">
        <v>50</v>
      </c>
    </row>
    <row r="27" spans="1:18" ht="34.5" customHeight="1">
      <c r="A27" s="27">
        <v>19</v>
      </c>
      <c r="B27" s="76" t="s">
        <v>25</v>
      </c>
      <c r="C27" s="77" t="s">
        <v>27</v>
      </c>
      <c r="D27" s="78" t="s">
        <v>241</v>
      </c>
      <c r="E27" s="79">
        <v>18</v>
      </c>
      <c r="F27" s="79">
        <v>17</v>
      </c>
      <c r="G27" s="79">
        <v>94</v>
      </c>
      <c r="H27" s="79">
        <v>0</v>
      </c>
      <c r="I27" s="79">
        <v>0</v>
      </c>
      <c r="J27" s="79">
        <v>3</v>
      </c>
      <c r="K27" s="79">
        <v>17.6</v>
      </c>
      <c r="L27" s="79">
        <v>10</v>
      </c>
      <c r="M27" s="79">
        <v>58.8</v>
      </c>
      <c r="N27" s="79">
        <v>4</v>
      </c>
      <c r="O27" s="79">
        <v>23.5</v>
      </c>
      <c r="P27" s="79">
        <v>14.9</v>
      </c>
      <c r="Q27" s="79">
        <v>8</v>
      </c>
      <c r="R27" s="82">
        <v>47</v>
      </c>
    </row>
    <row r="28" spans="1:18" ht="34.5" customHeight="1">
      <c r="A28" s="27">
        <v>20</v>
      </c>
      <c r="B28" s="76" t="s">
        <v>71</v>
      </c>
      <c r="C28" s="77">
        <v>4</v>
      </c>
      <c r="D28" s="78" t="s">
        <v>242</v>
      </c>
      <c r="E28" s="79">
        <v>17</v>
      </c>
      <c r="F28" s="79">
        <v>17</v>
      </c>
      <c r="G28" s="79">
        <v>100</v>
      </c>
      <c r="H28" s="79">
        <v>2</v>
      </c>
      <c r="I28" s="79">
        <v>11</v>
      </c>
      <c r="J28" s="79">
        <v>1</v>
      </c>
      <c r="K28" s="79">
        <v>6</v>
      </c>
      <c r="L28" s="79">
        <v>10</v>
      </c>
      <c r="M28" s="79">
        <v>59</v>
      </c>
      <c r="N28" s="79">
        <v>4</v>
      </c>
      <c r="O28" s="79">
        <v>24</v>
      </c>
      <c r="P28" s="79">
        <v>14.8</v>
      </c>
      <c r="Q28" s="79">
        <v>10</v>
      </c>
      <c r="R28" s="82">
        <v>60</v>
      </c>
    </row>
    <row r="29" spans="1:18" ht="34.5" customHeight="1">
      <c r="A29" s="27">
        <v>21</v>
      </c>
      <c r="B29" s="76" t="s">
        <v>124</v>
      </c>
      <c r="C29" s="77" t="s">
        <v>27</v>
      </c>
      <c r="D29" s="78" t="s">
        <v>243</v>
      </c>
      <c r="E29" s="79">
        <v>23</v>
      </c>
      <c r="F29" s="79">
        <v>22</v>
      </c>
      <c r="G29" s="79">
        <v>95</v>
      </c>
      <c r="H29" s="79">
        <v>0</v>
      </c>
      <c r="I29" s="79">
        <v>0</v>
      </c>
      <c r="J29" s="79">
        <v>4</v>
      </c>
      <c r="K29" s="79">
        <v>18</v>
      </c>
      <c r="L29" s="79">
        <v>4</v>
      </c>
      <c r="M29" s="79">
        <v>18</v>
      </c>
      <c r="N29" s="79">
        <v>14</v>
      </c>
      <c r="O29" s="79">
        <v>64</v>
      </c>
      <c r="P29" s="79">
        <v>14</v>
      </c>
      <c r="Q29" s="79">
        <v>10</v>
      </c>
      <c r="R29" s="82">
        <v>45</v>
      </c>
    </row>
    <row r="30" spans="1:18" ht="34.5" customHeight="1">
      <c r="A30" s="27">
        <v>21</v>
      </c>
      <c r="B30" s="76" t="s">
        <v>244</v>
      </c>
      <c r="C30" s="77" t="s">
        <v>26</v>
      </c>
      <c r="D30" s="78" t="s">
        <v>245</v>
      </c>
      <c r="E30" s="79">
        <v>21</v>
      </c>
      <c r="F30" s="79">
        <v>21</v>
      </c>
      <c r="G30" s="79">
        <v>100</v>
      </c>
      <c r="H30" s="79"/>
      <c r="I30" s="79"/>
      <c r="J30" s="79">
        <v>6</v>
      </c>
      <c r="K30" s="79">
        <v>28.5</v>
      </c>
      <c r="L30" s="79">
        <v>5</v>
      </c>
      <c r="M30" s="79">
        <v>23.8</v>
      </c>
      <c r="N30" s="79">
        <v>10</v>
      </c>
      <c r="O30" s="79">
        <v>47.6</v>
      </c>
      <c r="P30" s="79">
        <v>14</v>
      </c>
      <c r="Q30" s="79">
        <v>9</v>
      </c>
      <c r="R30" s="82">
        <v>42.9</v>
      </c>
    </row>
    <row r="31" spans="1:18" ht="34.5" customHeight="1">
      <c r="A31" s="27">
        <v>21</v>
      </c>
      <c r="B31" s="76" t="s">
        <v>153</v>
      </c>
      <c r="C31" s="77" t="s">
        <v>127</v>
      </c>
      <c r="D31" s="78" t="s">
        <v>246</v>
      </c>
      <c r="E31" s="79">
        <v>25</v>
      </c>
      <c r="F31" s="79">
        <v>23</v>
      </c>
      <c r="G31" s="79">
        <v>92</v>
      </c>
      <c r="H31" s="79">
        <v>0</v>
      </c>
      <c r="I31" s="79">
        <v>0</v>
      </c>
      <c r="J31" s="79">
        <v>4</v>
      </c>
      <c r="K31" s="79">
        <v>17</v>
      </c>
      <c r="L31" s="79">
        <v>15</v>
      </c>
      <c r="M31" s="79">
        <v>65</v>
      </c>
      <c r="N31" s="79">
        <v>4</v>
      </c>
      <c r="O31" s="79">
        <v>17</v>
      </c>
      <c r="P31" s="79">
        <v>14</v>
      </c>
      <c r="Q31" s="79">
        <v>12</v>
      </c>
      <c r="R31" s="82">
        <v>52</v>
      </c>
    </row>
    <row r="32" spans="1:18" ht="34.5" customHeight="1">
      <c r="A32" s="27">
        <v>21</v>
      </c>
      <c r="B32" s="76" t="s">
        <v>247</v>
      </c>
      <c r="C32" s="77">
        <v>4</v>
      </c>
      <c r="D32" s="78" t="s">
        <v>75</v>
      </c>
      <c r="E32" s="79">
        <v>2</v>
      </c>
      <c r="F32" s="79">
        <v>2</v>
      </c>
      <c r="G32" s="79">
        <v>100</v>
      </c>
      <c r="H32" s="79">
        <v>0</v>
      </c>
      <c r="I32" s="79">
        <v>0</v>
      </c>
      <c r="J32" s="79">
        <v>0</v>
      </c>
      <c r="K32" s="79">
        <v>0</v>
      </c>
      <c r="L32" s="79">
        <v>1</v>
      </c>
      <c r="M32" s="79">
        <v>50</v>
      </c>
      <c r="N32" s="79">
        <v>1</v>
      </c>
      <c r="O32" s="79">
        <v>50</v>
      </c>
      <c r="P32" s="79">
        <v>14</v>
      </c>
      <c r="Q32" s="79">
        <v>1</v>
      </c>
      <c r="R32" s="82">
        <v>50</v>
      </c>
    </row>
    <row r="33" spans="1:18" ht="34.5" customHeight="1">
      <c r="A33" s="27">
        <v>21</v>
      </c>
      <c r="B33" s="76" t="s">
        <v>248</v>
      </c>
      <c r="C33" s="77">
        <v>4</v>
      </c>
      <c r="D33" s="78" t="s">
        <v>249</v>
      </c>
      <c r="E33" s="79">
        <v>1</v>
      </c>
      <c r="F33" s="79">
        <v>1</v>
      </c>
      <c r="G33" s="80">
        <v>100</v>
      </c>
      <c r="H33" s="79">
        <v>0</v>
      </c>
      <c r="I33" s="80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80">
        <v>100</v>
      </c>
      <c r="P33" s="79">
        <v>14</v>
      </c>
      <c r="Q33" s="79">
        <v>0</v>
      </c>
      <c r="R33" s="81">
        <v>0</v>
      </c>
    </row>
    <row r="34" spans="1:18" ht="34.5" customHeight="1">
      <c r="A34" s="27">
        <v>26</v>
      </c>
      <c r="B34" s="76" t="s">
        <v>250</v>
      </c>
      <c r="C34" s="77" t="s">
        <v>26</v>
      </c>
      <c r="D34" s="78" t="s">
        <v>251</v>
      </c>
      <c r="E34" s="79">
        <v>20</v>
      </c>
      <c r="F34" s="79">
        <v>19</v>
      </c>
      <c r="G34" s="79">
        <v>95</v>
      </c>
      <c r="H34" s="79">
        <v>0</v>
      </c>
      <c r="I34" s="79">
        <v>0</v>
      </c>
      <c r="J34" s="79">
        <v>2</v>
      </c>
      <c r="K34" s="79">
        <v>10.5</v>
      </c>
      <c r="L34" s="79">
        <v>10</v>
      </c>
      <c r="M34" s="79">
        <v>52.6</v>
      </c>
      <c r="N34" s="79">
        <v>7</v>
      </c>
      <c r="O34" s="79">
        <v>36.8</v>
      </c>
      <c r="P34" s="79">
        <v>13.6</v>
      </c>
      <c r="Q34" s="79">
        <v>4</v>
      </c>
      <c r="R34" s="82">
        <v>21</v>
      </c>
    </row>
    <row r="35" spans="1:18" ht="34.5" customHeight="1">
      <c r="A35" s="27">
        <v>27</v>
      </c>
      <c r="B35" s="76" t="s">
        <v>252</v>
      </c>
      <c r="C35" s="77">
        <v>4</v>
      </c>
      <c r="D35" s="78" t="s">
        <v>253</v>
      </c>
      <c r="E35" s="79">
        <v>3</v>
      </c>
      <c r="F35" s="79">
        <v>3</v>
      </c>
      <c r="G35" s="79">
        <v>100</v>
      </c>
      <c r="H35" s="79">
        <v>0</v>
      </c>
      <c r="I35" s="79">
        <v>0</v>
      </c>
      <c r="J35" s="79">
        <v>1</v>
      </c>
      <c r="K35" s="79">
        <v>33.3</v>
      </c>
      <c r="L35" s="79">
        <v>1</v>
      </c>
      <c r="M35" s="79">
        <v>33.3</v>
      </c>
      <c r="N35" s="79">
        <v>1</v>
      </c>
      <c r="O35" s="79">
        <v>33.3</v>
      </c>
      <c r="P35" s="79">
        <v>13.3</v>
      </c>
      <c r="Q35" s="79">
        <v>1</v>
      </c>
      <c r="R35" s="82">
        <v>33.3</v>
      </c>
    </row>
    <row r="36" spans="1:18" ht="34.5" customHeight="1">
      <c r="A36" s="27">
        <v>28</v>
      </c>
      <c r="B36" s="76" t="s">
        <v>34</v>
      </c>
      <c r="C36" s="77">
        <v>4</v>
      </c>
      <c r="D36" s="78" t="s">
        <v>254</v>
      </c>
      <c r="E36" s="79">
        <v>21</v>
      </c>
      <c r="F36" s="79">
        <v>21</v>
      </c>
      <c r="G36" s="79">
        <v>100</v>
      </c>
      <c r="H36" s="79">
        <v>1</v>
      </c>
      <c r="I36" s="79">
        <v>5</v>
      </c>
      <c r="J36" s="79">
        <v>3</v>
      </c>
      <c r="K36" s="79">
        <v>14</v>
      </c>
      <c r="L36" s="79">
        <v>8</v>
      </c>
      <c r="M36" s="79">
        <v>38</v>
      </c>
      <c r="N36" s="79">
        <v>9</v>
      </c>
      <c r="O36" s="79">
        <v>43</v>
      </c>
      <c r="P36" s="79">
        <v>13.1</v>
      </c>
      <c r="Q36" s="79">
        <v>4</v>
      </c>
      <c r="R36" s="82">
        <v>19</v>
      </c>
    </row>
    <row r="37" spans="1:18" ht="34.5" customHeight="1">
      <c r="A37" s="27">
        <v>28</v>
      </c>
      <c r="B37" s="76" t="s">
        <v>227</v>
      </c>
      <c r="C37" s="77" t="s">
        <v>255</v>
      </c>
      <c r="D37" s="78" t="s">
        <v>256</v>
      </c>
      <c r="E37" s="79">
        <v>22</v>
      </c>
      <c r="F37" s="79">
        <v>22</v>
      </c>
      <c r="G37" s="79">
        <v>100</v>
      </c>
      <c r="H37" s="79">
        <v>0</v>
      </c>
      <c r="I37" s="79">
        <v>0</v>
      </c>
      <c r="J37" s="79">
        <v>0</v>
      </c>
      <c r="K37" s="79">
        <v>0</v>
      </c>
      <c r="L37" s="79">
        <v>13</v>
      </c>
      <c r="M37" s="79">
        <v>59.1</v>
      </c>
      <c r="N37" s="79">
        <v>9</v>
      </c>
      <c r="O37" s="79">
        <v>40.9</v>
      </c>
      <c r="P37" s="79">
        <v>13.1</v>
      </c>
      <c r="Q37" s="79">
        <v>0</v>
      </c>
      <c r="R37" s="82">
        <v>0</v>
      </c>
    </row>
    <row r="38" spans="1:18" ht="34.5" customHeight="1">
      <c r="A38" s="27">
        <v>30</v>
      </c>
      <c r="B38" s="76" t="s">
        <v>76</v>
      </c>
      <c r="C38" s="77">
        <v>4</v>
      </c>
      <c r="D38" s="78" t="s">
        <v>257</v>
      </c>
      <c r="E38" s="79">
        <v>21</v>
      </c>
      <c r="F38" s="79">
        <v>21</v>
      </c>
      <c r="G38" s="79">
        <v>100</v>
      </c>
      <c r="H38" s="79">
        <v>0</v>
      </c>
      <c r="I38" s="79">
        <v>0</v>
      </c>
      <c r="J38" s="79">
        <v>7</v>
      </c>
      <c r="K38" s="79">
        <v>33</v>
      </c>
      <c r="L38" s="79">
        <v>7</v>
      </c>
      <c r="M38" s="79">
        <v>33</v>
      </c>
      <c r="N38" s="79">
        <v>7</v>
      </c>
      <c r="O38" s="79">
        <v>33</v>
      </c>
      <c r="P38" s="79">
        <v>13</v>
      </c>
      <c r="Q38" s="79">
        <v>6</v>
      </c>
      <c r="R38" s="82">
        <v>29</v>
      </c>
    </row>
    <row r="39" spans="1:18" ht="34.5" customHeight="1">
      <c r="A39" s="27">
        <v>30</v>
      </c>
      <c r="B39" s="76" t="s">
        <v>124</v>
      </c>
      <c r="C39" s="77" t="s">
        <v>127</v>
      </c>
      <c r="D39" s="78" t="s">
        <v>258</v>
      </c>
      <c r="E39" s="79">
        <v>20</v>
      </c>
      <c r="F39" s="79">
        <v>19</v>
      </c>
      <c r="G39" s="79">
        <v>95</v>
      </c>
      <c r="H39" s="79">
        <v>0</v>
      </c>
      <c r="I39" s="79">
        <v>0</v>
      </c>
      <c r="J39" s="79">
        <v>1</v>
      </c>
      <c r="K39" s="79">
        <v>5.3</v>
      </c>
      <c r="L39" s="79">
        <v>6</v>
      </c>
      <c r="M39" s="79">
        <v>31</v>
      </c>
      <c r="N39" s="79">
        <v>12</v>
      </c>
      <c r="O39" s="79">
        <v>63.1</v>
      </c>
      <c r="P39" s="79">
        <v>13</v>
      </c>
      <c r="Q39" s="79">
        <v>13</v>
      </c>
      <c r="R39" s="82">
        <v>68</v>
      </c>
    </row>
    <row r="40" spans="1:18" ht="34.5" customHeight="1">
      <c r="A40" s="27">
        <v>32</v>
      </c>
      <c r="B40" s="76" t="s">
        <v>153</v>
      </c>
      <c r="C40" s="77" t="s">
        <v>27</v>
      </c>
      <c r="D40" s="78" t="s">
        <v>259</v>
      </c>
      <c r="E40" s="79">
        <v>24</v>
      </c>
      <c r="F40" s="79">
        <v>21</v>
      </c>
      <c r="G40" s="79">
        <v>87.5</v>
      </c>
      <c r="H40" s="79">
        <v>0</v>
      </c>
      <c r="I40" s="79">
        <v>0</v>
      </c>
      <c r="J40" s="79">
        <v>6</v>
      </c>
      <c r="K40" s="79">
        <v>29</v>
      </c>
      <c r="L40" s="79">
        <v>8</v>
      </c>
      <c r="M40" s="79">
        <v>38</v>
      </c>
      <c r="N40" s="79">
        <v>7</v>
      </c>
      <c r="O40" s="79">
        <v>33</v>
      </c>
      <c r="P40" s="79">
        <v>12.8</v>
      </c>
      <c r="Q40" s="79">
        <v>8</v>
      </c>
      <c r="R40" s="82">
        <v>38</v>
      </c>
    </row>
    <row r="41" spans="1:18" ht="34.5" customHeight="1">
      <c r="A41" s="27">
        <v>33</v>
      </c>
      <c r="B41" s="76" t="s">
        <v>102</v>
      </c>
      <c r="C41" s="77" t="s">
        <v>27</v>
      </c>
      <c r="D41" s="78" t="s">
        <v>180</v>
      </c>
      <c r="E41" s="79">
        <v>22</v>
      </c>
      <c r="F41" s="79">
        <v>22</v>
      </c>
      <c r="G41" s="79">
        <v>100</v>
      </c>
      <c r="H41" s="79">
        <v>1</v>
      </c>
      <c r="I41" s="79">
        <v>4.5</v>
      </c>
      <c r="J41" s="79">
        <v>4</v>
      </c>
      <c r="K41" s="79">
        <v>18</v>
      </c>
      <c r="L41" s="79">
        <v>10</v>
      </c>
      <c r="M41" s="79">
        <v>45</v>
      </c>
      <c r="N41" s="79">
        <v>7</v>
      </c>
      <c r="O41" s="79">
        <v>32</v>
      </c>
      <c r="P41" s="79">
        <v>12.5</v>
      </c>
      <c r="Q41" s="79">
        <v>2</v>
      </c>
      <c r="R41" s="82">
        <v>9</v>
      </c>
    </row>
    <row r="42" spans="1:18" ht="34.5" customHeight="1">
      <c r="A42" s="27">
        <v>34</v>
      </c>
      <c r="B42" s="76" t="s">
        <v>244</v>
      </c>
      <c r="C42" s="77" t="s">
        <v>27</v>
      </c>
      <c r="D42" s="78" t="s">
        <v>260</v>
      </c>
      <c r="E42" s="79">
        <v>19</v>
      </c>
      <c r="F42" s="79">
        <v>19</v>
      </c>
      <c r="G42" s="79">
        <v>100</v>
      </c>
      <c r="H42" s="79">
        <v>1</v>
      </c>
      <c r="I42" s="79">
        <v>5.3</v>
      </c>
      <c r="J42" s="79">
        <v>7</v>
      </c>
      <c r="K42" s="79">
        <v>36.8</v>
      </c>
      <c r="L42" s="79">
        <v>3</v>
      </c>
      <c r="M42" s="79">
        <v>15.8</v>
      </c>
      <c r="N42" s="79">
        <v>8</v>
      </c>
      <c r="O42" s="79">
        <v>42.1</v>
      </c>
      <c r="P42" s="79">
        <v>12.3</v>
      </c>
      <c r="Q42" s="79">
        <v>8</v>
      </c>
      <c r="R42" s="82">
        <v>42.1</v>
      </c>
    </row>
    <row r="43" spans="1:18" ht="34.5" customHeight="1">
      <c r="A43" s="27">
        <v>35</v>
      </c>
      <c r="B43" s="76" t="s">
        <v>129</v>
      </c>
      <c r="C43" s="77">
        <v>4</v>
      </c>
      <c r="D43" s="78" t="s">
        <v>261</v>
      </c>
      <c r="E43" s="79">
        <v>11</v>
      </c>
      <c r="F43" s="79">
        <v>11</v>
      </c>
      <c r="G43" s="79">
        <v>100</v>
      </c>
      <c r="H43" s="79">
        <v>0</v>
      </c>
      <c r="I43" s="79">
        <v>0</v>
      </c>
      <c r="J43" s="79">
        <v>2</v>
      </c>
      <c r="K43" s="79">
        <v>18</v>
      </c>
      <c r="L43" s="79">
        <v>4</v>
      </c>
      <c r="M43" s="79">
        <v>36</v>
      </c>
      <c r="N43" s="79">
        <v>5</v>
      </c>
      <c r="O43" s="79">
        <v>46</v>
      </c>
      <c r="P43" s="79">
        <v>12.3</v>
      </c>
      <c r="Q43" s="79">
        <v>5</v>
      </c>
      <c r="R43" s="82">
        <v>45</v>
      </c>
    </row>
    <row r="44" spans="1:18" ht="34.5" customHeight="1">
      <c r="A44" s="27">
        <v>36</v>
      </c>
      <c r="B44" s="76" t="s">
        <v>69</v>
      </c>
      <c r="C44" s="77">
        <v>4</v>
      </c>
      <c r="D44" s="78" t="s">
        <v>70</v>
      </c>
      <c r="E44" s="79">
        <v>5</v>
      </c>
      <c r="F44" s="79">
        <v>5</v>
      </c>
      <c r="G44" s="80">
        <v>100</v>
      </c>
      <c r="H44" s="80">
        <v>0</v>
      </c>
      <c r="I44" s="80">
        <v>0</v>
      </c>
      <c r="J44" s="80">
        <v>0</v>
      </c>
      <c r="K44" s="80">
        <v>0</v>
      </c>
      <c r="L44" s="79">
        <v>5</v>
      </c>
      <c r="M44" s="80">
        <v>100</v>
      </c>
      <c r="N44" s="79">
        <v>0</v>
      </c>
      <c r="O44" s="79">
        <v>0</v>
      </c>
      <c r="P44" s="79">
        <v>12.2</v>
      </c>
      <c r="Q44" s="79">
        <v>0</v>
      </c>
      <c r="R44" s="82">
        <v>0</v>
      </c>
    </row>
    <row r="45" spans="1:18" ht="34.5" customHeight="1">
      <c r="A45" s="27">
        <v>37</v>
      </c>
      <c r="B45" s="76" t="s">
        <v>93</v>
      </c>
      <c r="C45" s="77" t="s">
        <v>145</v>
      </c>
      <c r="D45" s="78" t="s">
        <v>262</v>
      </c>
      <c r="E45" s="79">
        <v>25</v>
      </c>
      <c r="F45" s="79">
        <v>25</v>
      </c>
      <c r="G45" s="80">
        <v>100</v>
      </c>
      <c r="H45" s="79">
        <v>1</v>
      </c>
      <c r="I45" s="80">
        <v>4</v>
      </c>
      <c r="J45" s="79">
        <v>3</v>
      </c>
      <c r="K45" s="80">
        <v>12</v>
      </c>
      <c r="L45" s="79">
        <v>13</v>
      </c>
      <c r="M45" s="80">
        <v>52</v>
      </c>
      <c r="N45" s="79">
        <v>8</v>
      </c>
      <c r="O45" s="80">
        <v>32</v>
      </c>
      <c r="P45" s="79">
        <v>12</v>
      </c>
      <c r="Q45" s="79">
        <v>10</v>
      </c>
      <c r="R45" s="81">
        <v>40</v>
      </c>
    </row>
    <row r="46" spans="1:18" ht="34.5" customHeight="1">
      <c r="A46" s="27">
        <v>37</v>
      </c>
      <c r="B46" s="76" t="s">
        <v>43</v>
      </c>
      <c r="C46" s="77">
        <v>4</v>
      </c>
      <c r="D46" s="78" t="s">
        <v>263</v>
      </c>
      <c r="E46" s="79">
        <v>21</v>
      </c>
      <c r="F46" s="79">
        <v>21</v>
      </c>
      <c r="G46" s="79">
        <v>100</v>
      </c>
      <c r="H46" s="79">
        <v>1</v>
      </c>
      <c r="I46" s="79">
        <v>5</v>
      </c>
      <c r="J46" s="79">
        <v>7</v>
      </c>
      <c r="K46" s="79">
        <v>33</v>
      </c>
      <c r="L46" s="79">
        <v>5</v>
      </c>
      <c r="M46" s="79">
        <v>24</v>
      </c>
      <c r="N46" s="79">
        <v>8</v>
      </c>
      <c r="O46" s="79">
        <v>38</v>
      </c>
      <c r="P46" s="79">
        <v>12</v>
      </c>
      <c r="Q46" s="79">
        <v>6</v>
      </c>
      <c r="R46" s="82">
        <v>29</v>
      </c>
    </row>
    <row r="47" spans="1:18" ht="34.5" customHeight="1">
      <c r="A47" s="27">
        <v>37</v>
      </c>
      <c r="B47" s="76" t="s">
        <v>264</v>
      </c>
      <c r="C47" s="77">
        <v>4</v>
      </c>
      <c r="D47" s="78" t="s">
        <v>265</v>
      </c>
      <c r="E47" s="79">
        <v>3</v>
      </c>
      <c r="F47" s="79">
        <v>3</v>
      </c>
      <c r="G47" s="79">
        <v>100</v>
      </c>
      <c r="H47" s="79">
        <v>0</v>
      </c>
      <c r="I47" s="79">
        <v>0</v>
      </c>
      <c r="J47" s="79">
        <v>1</v>
      </c>
      <c r="K47" s="79">
        <v>33</v>
      </c>
      <c r="L47" s="79">
        <v>1</v>
      </c>
      <c r="M47" s="79">
        <v>33</v>
      </c>
      <c r="N47" s="79">
        <v>1</v>
      </c>
      <c r="O47" s="79">
        <v>33</v>
      </c>
      <c r="P47" s="79">
        <v>12</v>
      </c>
      <c r="Q47" s="79">
        <v>1</v>
      </c>
      <c r="R47" s="82">
        <v>33</v>
      </c>
    </row>
    <row r="48" spans="1:18" ht="34.5" customHeight="1">
      <c r="A48" s="27">
        <v>40</v>
      </c>
      <c r="B48" s="76" t="s">
        <v>266</v>
      </c>
      <c r="C48" s="77" t="s">
        <v>267</v>
      </c>
      <c r="D48" s="78" t="s">
        <v>268</v>
      </c>
      <c r="E48" s="79">
        <v>23</v>
      </c>
      <c r="F48" s="79">
        <v>23</v>
      </c>
      <c r="G48" s="79">
        <v>100</v>
      </c>
      <c r="H48" s="79">
        <v>1</v>
      </c>
      <c r="I48" s="79">
        <v>4</v>
      </c>
      <c r="J48" s="79">
        <v>7</v>
      </c>
      <c r="K48" s="79">
        <v>31</v>
      </c>
      <c r="L48" s="79">
        <v>8</v>
      </c>
      <c r="M48" s="79">
        <v>34</v>
      </c>
      <c r="N48" s="79">
        <v>7</v>
      </c>
      <c r="O48" s="79">
        <v>31</v>
      </c>
      <c r="P48" s="79">
        <v>11.7</v>
      </c>
      <c r="Q48" s="79">
        <v>7</v>
      </c>
      <c r="R48" s="82">
        <v>31</v>
      </c>
    </row>
    <row r="49" spans="1:18" ht="34.5" customHeight="1">
      <c r="A49" s="27">
        <v>41</v>
      </c>
      <c r="B49" s="76" t="s">
        <v>98</v>
      </c>
      <c r="C49" s="77">
        <v>4</v>
      </c>
      <c r="D49" s="78" t="s">
        <v>99</v>
      </c>
      <c r="E49" s="79">
        <v>3</v>
      </c>
      <c r="F49" s="79">
        <v>3</v>
      </c>
      <c r="G49" s="79">
        <v>100</v>
      </c>
      <c r="H49" s="79">
        <v>0</v>
      </c>
      <c r="I49" s="79">
        <v>0</v>
      </c>
      <c r="J49" s="79">
        <v>1</v>
      </c>
      <c r="K49" s="79">
        <v>33</v>
      </c>
      <c r="L49" s="79">
        <v>2</v>
      </c>
      <c r="M49" s="79">
        <v>66</v>
      </c>
      <c r="N49" s="79">
        <v>0</v>
      </c>
      <c r="O49" s="79">
        <v>0</v>
      </c>
      <c r="P49" s="79">
        <v>11.6</v>
      </c>
      <c r="Q49" s="79">
        <v>0</v>
      </c>
      <c r="R49" s="82">
        <v>0</v>
      </c>
    </row>
    <row r="50" spans="1:18" ht="34.5" customHeight="1">
      <c r="A50" s="27">
        <v>42</v>
      </c>
      <c r="B50" s="76" t="s">
        <v>100</v>
      </c>
      <c r="C50" s="77">
        <v>4</v>
      </c>
      <c r="D50" s="78" t="s">
        <v>269</v>
      </c>
      <c r="E50" s="79">
        <v>15</v>
      </c>
      <c r="F50" s="79">
        <v>15</v>
      </c>
      <c r="G50" s="79">
        <v>100</v>
      </c>
      <c r="H50" s="79">
        <v>1</v>
      </c>
      <c r="I50" s="79">
        <v>6</v>
      </c>
      <c r="J50" s="79">
        <v>4</v>
      </c>
      <c r="K50" s="79">
        <v>26</v>
      </c>
      <c r="L50" s="79">
        <v>7</v>
      </c>
      <c r="M50" s="79">
        <v>46</v>
      </c>
      <c r="N50" s="79">
        <v>3</v>
      </c>
      <c r="O50" s="79">
        <v>20</v>
      </c>
      <c r="P50" s="79">
        <v>11.4</v>
      </c>
      <c r="Q50" s="79">
        <v>6</v>
      </c>
      <c r="R50" s="82">
        <v>40</v>
      </c>
    </row>
    <row r="51" spans="1:18" ht="34.5" customHeight="1">
      <c r="A51" s="27">
        <v>42</v>
      </c>
      <c r="B51" s="76" t="s">
        <v>270</v>
      </c>
      <c r="C51" s="77" t="s">
        <v>271</v>
      </c>
      <c r="D51" s="78" t="s">
        <v>272</v>
      </c>
      <c r="E51" s="79">
        <v>25</v>
      </c>
      <c r="F51" s="79">
        <v>25</v>
      </c>
      <c r="G51" s="80">
        <v>100</v>
      </c>
      <c r="H51" s="79">
        <v>1</v>
      </c>
      <c r="I51" s="80">
        <v>4</v>
      </c>
      <c r="J51" s="79">
        <v>8</v>
      </c>
      <c r="K51" s="80">
        <v>32</v>
      </c>
      <c r="L51" s="79">
        <v>6</v>
      </c>
      <c r="M51" s="80">
        <v>24</v>
      </c>
      <c r="N51" s="79">
        <v>10</v>
      </c>
      <c r="O51" s="80">
        <v>40</v>
      </c>
      <c r="P51" s="79">
        <v>11.4</v>
      </c>
      <c r="Q51" s="79">
        <v>9</v>
      </c>
      <c r="R51" s="81">
        <v>39</v>
      </c>
    </row>
    <row r="52" spans="1:18" ht="34.5" customHeight="1">
      <c r="A52" s="27">
        <v>42</v>
      </c>
      <c r="B52" s="76" t="s">
        <v>153</v>
      </c>
      <c r="C52" s="77" t="s">
        <v>273</v>
      </c>
      <c r="D52" s="78" t="s">
        <v>274</v>
      </c>
      <c r="E52" s="79">
        <v>20</v>
      </c>
      <c r="F52" s="79">
        <v>20</v>
      </c>
      <c r="G52" s="79">
        <v>100</v>
      </c>
      <c r="H52" s="79">
        <v>1</v>
      </c>
      <c r="I52" s="79">
        <v>5</v>
      </c>
      <c r="J52" s="79">
        <v>6</v>
      </c>
      <c r="K52" s="79">
        <v>30</v>
      </c>
      <c r="L52" s="79">
        <v>10</v>
      </c>
      <c r="M52" s="79">
        <v>50</v>
      </c>
      <c r="N52" s="79">
        <v>3</v>
      </c>
      <c r="O52" s="79">
        <v>15</v>
      </c>
      <c r="P52" s="79">
        <v>11.4</v>
      </c>
      <c r="Q52" s="79">
        <v>2</v>
      </c>
      <c r="R52" s="82">
        <v>10</v>
      </c>
    </row>
    <row r="53" spans="1:18" ht="34.5" customHeight="1">
      <c r="A53" s="27">
        <v>45</v>
      </c>
      <c r="B53" s="76" t="s">
        <v>134</v>
      </c>
      <c r="C53" s="77">
        <v>4</v>
      </c>
      <c r="D53" s="78" t="s">
        <v>275</v>
      </c>
      <c r="E53" s="79">
        <v>11</v>
      </c>
      <c r="F53" s="79">
        <v>11</v>
      </c>
      <c r="G53" s="79">
        <v>100</v>
      </c>
      <c r="H53" s="79">
        <v>0</v>
      </c>
      <c r="I53" s="79">
        <v>0</v>
      </c>
      <c r="J53" s="79">
        <v>4</v>
      </c>
      <c r="K53" s="79">
        <v>36</v>
      </c>
      <c r="L53" s="79">
        <v>7</v>
      </c>
      <c r="M53" s="79">
        <v>64</v>
      </c>
      <c r="N53" s="79">
        <v>0</v>
      </c>
      <c r="O53" s="79">
        <v>0</v>
      </c>
      <c r="P53" s="79">
        <v>11.3</v>
      </c>
      <c r="Q53" s="79">
        <v>3</v>
      </c>
      <c r="R53" s="82">
        <v>27</v>
      </c>
    </row>
    <row r="54" spans="1:18" ht="34.5" customHeight="1">
      <c r="A54" s="27">
        <v>46</v>
      </c>
      <c r="B54" s="76" t="s">
        <v>276</v>
      </c>
      <c r="C54" s="77" t="s">
        <v>27</v>
      </c>
      <c r="D54" s="78" t="s">
        <v>277</v>
      </c>
      <c r="E54" s="79">
        <v>19</v>
      </c>
      <c r="F54" s="79">
        <v>19</v>
      </c>
      <c r="G54" s="79">
        <v>100</v>
      </c>
      <c r="H54" s="79">
        <v>2</v>
      </c>
      <c r="I54" s="79">
        <v>11</v>
      </c>
      <c r="J54" s="79">
        <v>3</v>
      </c>
      <c r="K54" s="79">
        <v>16</v>
      </c>
      <c r="L54" s="79">
        <v>9</v>
      </c>
      <c r="M54" s="79">
        <v>47</v>
      </c>
      <c r="N54" s="79">
        <v>5</v>
      </c>
      <c r="O54" s="79">
        <v>26</v>
      </c>
      <c r="P54" s="79">
        <v>11.2</v>
      </c>
      <c r="Q54" s="79">
        <v>2</v>
      </c>
      <c r="R54" s="82">
        <v>11</v>
      </c>
    </row>
    <row r="55" spans="1:18" ht="34.5" customHeight="1">
      <c r="A55" s="27">
        <v>47</v>
      </c>
      <c r="B55" s="76" t="s">
        <v>25</v>
      </c>
      <c r="C55" s="77" t="s">
        <v>26</v>
      </c>
      <c r="D55" s="78" t="s">
        <v>278</v>
      </c>
      <c r="E55" s="79">
        <v>20</v>
      </c>
      <c r="F55" s="79">
        <v>20</v>
      </c>
      <c r="G55" s="79">
        <v>100</v>
      </c>
      <c r="H55" s="79">
        <v>0</v>
      </c>
      <c r="I55" s="79">
        <v>0</v>
      </c>
      <c r="J55" s="79">
        <v>6</v>
      </c>
      <c r="K55" s="79">
        <v>30</v>
      </c>
      <c r="L55" s="79">
        <v>9</v>
      </c>
      <c r="M55" s="79">
        <v>45</v>
      </c>
      <c r="N55" s="79">
        <v>5</v>
      </c>
      <c r="O55" s="79">
        <v>25</v>
      </c>
      <c r="P55" s="79">
        <v>11</v>
      </c>
      <c r="Q55" s="79">
        <v>5</v>
      </c>
      <c r="R55" s="82">
        <v>25</v>
      </c>
    </row>
    <row r="56" spans="1:18" ht="34.5" customHeight="1">
      <c r="A56" s="27">
        <v>48</v>
      </c>
      <c r="B56" s="76" t="s">
        <v>25</v>
      </c>
      <c r="C56" s="77" t="s">
        <v>127</v>
      </c>
      <c r="D56" s="78" t="s">
        <v>279</v>
      </c>
      <c r="E56" s="79">
        <v>16</v>
      </c>
      <c r="F56" s="79">
        <v>15</v>
      </c>
      <c r="G56" s="79">
        <v>94</v>
      </c>
      <c r="H56" s="79">
        <v>0</v>
      </c>
      <c r="I56" s="79">
        <v>0</v>
      </c>
      <c r="J56" s="79">
        <v>6</v>
      </c>
      <c r="K56" s="79">
        <v>40</v>
      </c>
      <c r="L56" s="79">
        <v>8</v>
      </c>
      <c r="M56" s="79">
        <v>53</v>
      </c>
      <c r="N56" s="79">
        <v>1</v>
      </c>
      <c r="O56" s="79">
        <v>7</v>
      </c>
      <c r="P56" s="79">
        <v>11</v>
      </c>
      <c r="Q56" s="79">
        <v>1</v>
      </c>
      <c r="R56" s="82">
        <v>7</v>
      </c>
    </row>
    <row r="57" spans="1:18" ht="34.5" customHeight="1">
      <c r="A57" s="27">
        <v>48</v>
      </c>
      <c r="B57" s="76" t="s">
        <v>25</v>
      </c>
      <c r="C57" s="83" t="s">
        <v>280</v>
      </c>
      <c r="D57" s="78" t="s">
        <v>281</v>
      </c>
      <c r="E57" s="79">
        <v>1</v>
      </c>
      <c r="F57" s="79">
        <v>1</v>
      </c>
      <c r="G57" s="79">
        <v>100</v>
      </c>
      <c r="H57" s="79">
        <v>0</v>
      </c>
      <c r="I57" s="79">
        <v>0</v>
      </c>
      <c r="J57" s="79">
        <v>0</v>
      </c>
      <c r="K57" s="79">
        <v>0</v>
      </c>
      <c r="L57" s="79">
        <v>1</v>
      </c>
      <c r="M57" s="79">
        <v>100</v>
      </c>
      <c r="N57" s="79">
        <v>0</v>
      </c>
      <c r="O57" s="79">
        <v>0</v>
      </c>
      <c r="P57" s="79">
        <v>11</v>
      </c>
      <c r="Q57" s="79">
        <v>0</v>
      </c>
      <c r="R57" s="82">
        <v>0</v>
      </c>
    </row>
    <row r="58" spans="1:18" ht="34.5" customHeight="1">
      <c r="A58" s="27">
        <v>48</v>
      </c>
      <c r="B58" s="76" t="s">
        <v>65</v>
      </c>
      <c r="C58" s="77">
        <v>4</v>
      </c>
      <c r="D58" s="78" t="s">
        <v>66</v>
      </c>
      <c r="E58" s="79">
        <v>5</v>
      </c>
      <c r="F58" s="79">
        <v>5</v>
      </c>
      <c r="G58" s="79">
        <v>100</v>
      </c>
      <c r="H58" s="79">
        <v>0</v>
      </c>
      <c r="I58" s="79">
        <v>0</v>
      </c>
      <c r="J58" s="79">
        <v>3</v>
      </c>
      <c r="K58" s="79">
        <v>60</v>
      </c>
      <c r="L58" s="79">
        <v>1</v>
      </c>
      <c r="M58" s="79">
        <v>20</v>
      </c>
      <c r="N58" s="79">
        <v>1</v>
      </c>
      <c r="O58" s="79">
        <v>20</v>
      </c>
      <c r="P58" s="79">
        <v>11</v>
      </c>
      <c r="Q58" s="79">
        <v>1</v>
      </c>
      <c r="R58" s="82">
        <v>20</v>
      </c>
    </row>
    <row r="59" spans="1:18" ht="34.5" customHeight="1">
      <c r="A59" s="27">
        <v>48</v>
      </c>
      <c r="B59" s="76" t="s">
        <v>266</v>
      </c>
      <c r="C59" s="77" t="s">
        <v>282</v>
      </c>
      <c r="D59" s="78" t="s">
        <v>283</v>
      </c>
      <c r="E59" s="79">
        <v>22</v>
      </c>
      <c r="F59" s="79">
        <v>22</v>
      </c>
      <c r="G59" s="79">
        <v>100</v>
      </c>
      <c r="H59" s="79">
        <v>1</v>
      </c>
      <c r="I59" s="79">
        <v>4</v>
      </c>
      <c r="J59" s="79">
        <v>6</v>
      </c>
      <c r="K59" s="79">
        <v>27</v>
      </c>
      <c r="L59" s="79">
        <v>11</v>
      </c>
      <c r="M59" s="79">
        <v>50</v>
      </c>
      <c r="N59" s="79">
        <v>4</v>
      </c>
      <c r="O59" s="79">
        <v>19</v>
      </c>
      <c r="P59" s="79">
        <v>11</v>
      </c>
      <c r="Q59" s="79">
        <v>5</v>
      </c>
      <c r="R59" s="82">
        <v>23</v>
      </c>
    </row>
    <row r="60" spans="1:18" ht="34.5" customHeight="1">
      <c r="A60" s="27">
        <v>48</v>
      </c>
      <c r="B60" s="76" t="s">
        <v>284</v>
      </c>
      <c r="C60" s="77">
        <v>4</v>
      </c>
      <c r="D60" s="78" t="s">
        <v>285</v>
      </c>
      <c r="E60" s="79">
        <v>4</v>
      </c>
      <c r="F60" s="79">
        <v>4</v>
      </c>
      <c r="G60" s="79">
        <v>100</v>
      </c>
      <c r="H60" s="79">
        <v>0</v>
      </c>
      <c r="I60" s="79">
        <v>0</v>
      </c>
      <c r="J60" s="79">
        <v>2</v>
      </c>
      <c r="K60" s="79">
        <v>50</v>
      </c>
      <c r="L60" s="79">
        <v>1</v>
      </c>
      <c r="M60" s="79">
        <v>25</v>
      </c>
      <c r="N60" s="79">
        <v>1</v>
      </c>
      <c r="O60" s="79">
        <v>25</v>
      </c>
      <c r="P60" s="79">
        <v>11</v>
      </c>
      <c r="Q60" s="79">
        <v>0</v>
      </c>
      <c r="R60" s="82">
        <v>0</v>
      </c>
    </row>
    <row r="61" spans="1:18" ht="34.5" customHeight="1">
      <c r="A61" s="27">
        <v>48</v>
      </c>
      <c r="B61" s="76" t="s">
        <v>52</v>
      </c>
      <c r="C61" s="77">
        <v>4</v>
      </c>
      <c r="D61" s="78" t="s">
        <v>286</v>
      </c>
      <c r="E61" s="79">
        <v>16</v>
      </c>
      <c r="F61" s="79">
        <v>16</v>
      </c>
      <c r="G61" s="79">
        <v>100</v>
      </c>
      <c r="H61" s="79">
        <v>3</v>
      </c>
      <c r="I61" s="79">
        <v>19</v>
      </c>
      <c r="J61" s="79">
        <v>2</v>
      </c>
      <c r="K61" s="79">
        <v>13</v>
      </c>
      <c r="L61" s="79">
        <v>6</v>
      </c>
      <c r="M61" s="79">
        <v>38</v>
      </c>
      <c r="N61" s="79">
        <v>5</v>
      </c>
      <c r="O61" s="79">
        <v>31</v>
      </c>
      <c r="P61" s="79">
        <v>11</v>
      </c>
      <c r="Q61" s="79">
        <v>10</v>
      </c>
      <c r="R61" s="82">
        <v>63</v>
      </c>
    </row>
    <row r="62" spans="1:18" ht="34.5" customHeight="1">
      <c r="A62" s="27">
        <v>54</v>
      </c>
      <c r="B62" s="76" t="s">
        <v>270</v>
      </c>
      <c r="C62" s="77" t="s">
        <v>287</v>
      </c>
      <c r="D62" s="78" t="s">
        <v>288</v>
      </c>
      <c r="E62" s="79">
        <v>26</v>
      </c>
      <c r="F62" s="79">
        <v>26</v>
      </c>
      <c r="G62" s="80">
        <v>100</v>
      </c>
      <c r="H62" s="79">
        <v>2</v>
      </c>
      <c r="I62" s="80">
        <v>7</v>
      </c>
      <c r="J62" s="79">
        <v>9</v>
      </c>
      <c r="K62" s="80">
        <v>34</v>
      </c>
      <c r="L62" s="79">
        <v>7</v>
      </c>
      <c r="M62" s="80">
        <v>27</v>
      </c>
      <c r="N62" s="79">
        <v>8</v>
      </c>
      <c r="O62" s="80">
        <v>30</v>
      </c>
      <c r="P62" s="79">
        <v>10.8</v>
      </c>
      <c r="Q62" s="79">
        <v>7</v>
      </c>
      <c r="R62" s="81">
        <v>26</v>
      </c>
    </row>
    <row r="63" spans="1:18" ht="34.5" customHeight="1">
      <c r="A63" s="27">
        <v>55</v>
      </c>
      <c r="B63" s="76" t="s">
        <v>266</v>
      </c>
      <c r="C63" s="77" t="s">
        <v>289</v>
      </c>
      <c r="D63" s="78" t="s">
        <v>290</v>
      </c>
      <c r="E63" s="79">
        <v>22</v>
      </c>
      <c r="F63" s="79">
        <v>20</v>
      </c>
      <c r="G63" s="79">
        <v>91</v>
      </c>
      <c r="H63" s="79">
        <v>1</v>
      </c>
      <c r="I63" s="79">
        <v>5</v>
      </c>
      <c r="J63" s="79">
        <v>5</v>
      </c>
      <c r="K63" s="79">
        <v>25</v>
      </c>
      <c r="L63" s="79">
        <v>9</v>
      </c>
      <c r="M63" s="79">
        <v>45</v>
      </c>
      <c r="N63" s="79">
        <v>5</v>
      </c>
      <c r="O63" s="79">
        <v>25</v>
      </c>
      <c r="P63" s="79">
        <v>10.5</v>
      </c>
      <c r="Q63" s="79">
        <v>3</v>
      </c>
      <c r="R63" s="82">
        <v>15</v>
      </c>
    </row>
    <row r="64" spans="1:18" ht="34.5" customHeight="1">
      <c r="A64" s="27">
        <v>55</v>
      </c>
      <c r="B64" s="76" t="s">
        <v>96</v>
      </c>
      <c r="C64" s="77">
        <v>4</v>
      </c>
      <c r="D64" s="78" t="s">
        <v>291</v>
      </c>
      <c r="E64" s="79">
        <v>2</v>
      </c>
      <c r="F64" s="79">
        <v>2</v>
      </c>
      <c r="G64" s="79">
        <v>100</v>
      </c>
      <c r="H64" s="79">
        <v>0</v>
      </c>
      <c r="I64" s="79">
        <v>0</v>
      </c>
      <c r="J64" s="79">
        <v>1</v>
      </c>
      <c r="K64" s="79">
        <v>50</v>
      </c>
      <c r="L64" s="79">
        <v>1</v>
      </c>
      <c r="M64" s="79">
        <v>50</v>
      </c>
      <c r="N64" s="79">
        <v>0</v>
      </c>
      <c r="O64" s="79">
        <v>0</v>
      </c>
      <c r="P64" s="79">
        <v>10.5</v>
      </c>
      <c r="Q64" s="79">
        <v>0</v>
      </c>
      <c r="R64" s="82">
        <v>0</v>
      </c>
    </row>
    <row r="65" spans="1:18" ht="34.5" customHeight="1">
      <c r="A65" s="27">
        <v>57</v>
      </c>
      <c r="B65" s="76" t="s">
        <v>250</v>
      </c>
      <c r="C65" s="77" t="s">
        <v>27</v>
      </c>
      <c r="D65" s="78" t="s">
        <v>292</v>
      </c>
      <c r="E65" s="79">
        <v>11</v>
      </c>
      <c r="F65" s="79">
        <v>9</v>
      </c>
      <c r="G65" s="79">
        <v>81.8</v>
      </c>
      <c r="H65" s="79">
        <v>3</v>
      </c>
      <c r="I65" s="79">
        <v>34</v>
      </c>
      <c r="J65" s="79">
        <v>4</v>
      </c>
      <c r="K65" s="79">
        <v>46</v>
      </c>
      <c r="L65" s="79">
        <v>1</v>
      </c>
      <c r="M65" s="79">
        <v>12</v>
      </c>
      <c r="N65" s="79">
        <v>1</v>
      </c>
      <c r="O65" s="79">
        <v>12</v>
      </c>
      <c r="P65" s="79">
        <v>10.3</v>
      </c>
      <c r="Q65" s="79">
        <v>1</v>
      </c>
      <c r="R65" s="82">
        <v>12</v>
      </c>
    </row>
    <row r="66" spans="1:18" ht="34.5" customHeight="1">
      <c r="A66" s="27">
        <v>58</v>
      </c>
      <c r="B66" s="76" t="s">
        <v>293</v>
      </c>
      <c r="C66" s="77">
        <v>4</v>
      </c>
      <c r="D66" s="78" t="s">
        <v>294</v>
      </c>
      <c r="E66" s="79">
        <v>2</v>
      </c>
      <c r="F66" s="79">
        <v>2</v>
      </c>
      <c r="G66" s="80">
        <v>100</v>
      </c>
      <c r="H66" s="79">
        <v>0</v>
      </c>
      <c r="I66" s="80">
        <v>0</v>
      </c>
      <c r="J66" s="79">
        <v>2</v>
      </c>
      <c r="K66" s="80">
        <v>100</v>
      </c>
      <c r="L66" s="79">
        <v>0</v>
      </c>
      <c r="M66" s="80">
        <v>0</v>
      </c>
      <c r="N66" s="79">
        <v>0</v>
      </c>
      <c r="O66" s="80">
        <v>0</v>
      </c>
      <c r="P66" s="79">
        <v>10</v>
      </c>
      <c r="Q66" s="79">
        <v>0</v>
      </c>
      <c r="R66" s="81">
        <v>0</v>
      </c>
    </row>
    <row r="67" spans="1:18" ht="34.5" customHeight="1">
      <c r="A67" s="27">
        <v>58</v>
      </c>
      <c r="B67" s="76" t="s">
        <v>276</v>
      </c>
      <c r="C67" s="77" t="s">
        <v>26</v>
      </c>
      <c r="D67" s="78" t="s">
        <v>295</v>
      </c>
      <c r="E67" s="79">
        <v>14</v>
      </c>
      <c r="F67" s="79">
        <v>13</v>
      </c>
      <c r="G67" s="79">
        <v>93</v>
      </c>
      <c r="H67" s="79">
        <v>1</v>
      </c>
      <c r="I67" s="79">
        <v>8</v>
      </c>
      <c r="J67" s="79">
        <v>5</v>
      </c>
      <c r="K67" s="79">
        <v>38</v>
      </c>
      <c r="L67" s="79">
        <v>6</v>
      </c>
      <c r="M67" s="79">
        <v>46</v>
      </c>
      <c r="N67" s="79">
        <v>1</v>
      </c>
      <c r="O67" s="79">
        <v>8</v>
      </c>
      <c r="P67" s="79">
        <v>10</v>
      </c>
      <c r="Q67" s="79">
        <v>1</v>
      </c>
      <c r="R67" s="82">
        <v>8</v>
      </c>
    </row>
    <row r="68" spans="1:18" ht="34.5" customHeight="1">
      <c r="A68" s="27">
        <v>60</v>
      </c>
      <c r="B68" s="76" t="s">
        <v>56</v>
      </c>
      <c r="C68" s="77">
        <v>4</v>
      </c>
      <c r="D68" s="78" t="s">
        <v>55</v>
      </c>
      <c r="E68" s="79">
        <v>7</v>
      </c>
      <c r="F68" s="79">
        <v>6</v>
      </c>
      <c r="G68" s="79">
        <v>86</v>
      </c>
      <c r="H68" s="79">
        <v>0</v>
      </c>
      <c r="I68" s="79">
        <v>0</v>
      </c>
      <c r="J68" s="79">
        <v>4</v>
      </c>
      <c r="K68" s="79">
        <v>67</v>
      </c>
      <c r="L68" s="79">
        <v>2</v>
      </c>
      <c r="M68" s="79">
        <v>33</v>
      </c>
      <c r="N68" s="79"/>
      <c r="O68" s="79"/>
      <c r="P68" s="79">
        <v>9.8</v>
      </c>
      <c r="Q68" s="79">
        <v>0</v>
      </c>
      <c r="R68" s="82">
        <v>0</v>
      </c>
    </row>
    <row r="69" spans="1:18" ht="34.5" customHeight="1">
      <c r="A69" s="27">
        <v>61</v>
      </c>
      <c r="B69" s="76" t="s">
        <v>296</v>
      </c>
      <c r="C69" s="77" t="s">
        <v>26</v>
      </c>
      <c r="D69" s="78" t="s">
        <v>297</v>
      </c>
      <c r="E69" s="79">
        <v>17</v>
      </c>
      <c r="F69" s="79">
        <v>16</v>
      </c>
      <c r="G69" s="79">
        <v>94</v>
      </c>
      <c r="H69" s="79">
        <v>2</v>
      </c>
      <c r="I69" s="79">
        <v>12.5</v>
      </c>
      <c r="J69" s="79">
        <v>9</v>
      </c>
      <c r="K69" s="79">
        <v>56</v>
      </c>
      <c r="L69" s="79">
        <v>5</v>
      </c>
      <c r="M69" s="79">
        <v>31</v>
      </c>
      <c r="N69" s="79">
        <v>0</v>
      </c>
      <c r="O69" s="79"/>
      <c r="P69" s="79">
        <v>9.6</v>
      </c>
      <c r="Q69" s="79">
        <v>0</v>
      </c>
      <c r="R69" s="82">
        <v>0</v>
      </c>
    </row>
    <row r="70" spans="1:18" ht="34.5" customHeight="1">
      <c r="A70" s="27">
        <v>62</v>
      </c>
      <c r="B70" s="76" t="s">
        <v>298</v>
      </c>
      <c r="C70" s="77" t="s">
        <v>27</v>
      </c>
      <c r="D70" s="78" t="s">
        <v>299</v>
      </c>
      <c r="E70" s="79">
        <v>18</v>
      </c>
      <c r="F70" s="79">
        <v>14</v>
      </c>
      <c r="G70" s="79">
        <v>78</v>
      </c>
      <c r="H70" s="79">
        <v>2</v>
      </c>
      <c r="I70" s="79">
        <v>14</v>
      </c>
      <c r="J70" s="79">
        <v>8</v>
      </c>
      <c r="K70" s="79">
        <v>57</v>
      </c>
      <c r="L70" s="79">
        <v>3</v>
      </c>
      <c r="M70" s="79">
        <v>21</v>
      </c>
      <c r="N70" s="79">
        <v>1</v>
      </c>
      <c r="O70" s="79">
        <v>7</v>
      </c>
      <c r="P70" s="79">
        <v>9.4</v>
      </c>
      <c r="Q70" s="79">
        <v>0</v>
      </c>
      <c r="R70" s="82">
        <v>0</v>
      </c>
    </row>
    <row r="71" spans="1:18" ht="34.5" customHeight="1">
      <c r="A71" s="27">
        <v>63</v>
      </c>
      <c r="B71" s="84" t="s">
        <v>93</v>
      </c>
      <c r="C71" s="85" t="s">
        <v>145</v>
      </c>
      <c r="D71" s="86" t="s">
        <v>300</v>
      </c>
      <c r="E71" s="87">
        <v>23</v>
      </c>
      <c r="F71" s="87">
        <v>23</v>
      </c>
      <c r="G71" s="88">
        <v>100</v>
      </c>
      <c r="H71" s="87">
        <v>3</v>
      </c>
      <c r="I71" s="88">
        <v>13</v>
      </c>
      <c r="J71" s="87">
        <v>9</v>
      </c>
      <c r="K71" s="88">
        <v>39</v>
      </c>
      <c r="L71" s="87">
        <v>6</v>
      </c>
      <c r="M71" s="88">
        <v>26</v>
      </c>
      <c r="N71" s="87">
        <v>5</v>
      </c>
      <c r="O71" s="88">
        <v>21</v>
      </c>
      <c r="P71" s="87">
        <v>9.1</v>
      </c>
      <c r="Q71" s="87">
        <v>4</v>
      </c>
      <c r="R71" s="89">
        <v>17</v>
      </c>
    </row>
    <row r="72" spans="1:18" ht="34.5" customHeight="1">
      <c r="A72" s="27">
        <v>64</v>
      </c>
      <c r="B72" s="76" t="s">
        <v>102</v>
      </c>
      <c r="C72" s="77" t="s">
        <v>26</v>
      </c>
      <c r="D72" s="78" t="s">
        <v>301</v>
      </c>
      <c r="E72" s="79">
        <v>13</v>
      </c>
      <c r="F72" s="79">
        <v>11</v>
      </c>
      <c r="G72" s="79">
        <v>85</v>
      </c>
      <c r="H72" s="79">
        <v>1</v>
      </c>
      <c r="I72" s="79">
        <v>9</v>
      </c>
      <c r="J72" s="79">
        <v>4</v>
      </c>
      <c r="K72" s="79">
        <v>36</v>
      </c>
      <c r="L72" s="79">
        <v>6</v>
      </c>
      <c r="M72" s="79">
        <v>55</v>
      </c>
      <c r="N72" s="79">
        <v>0</v>
      </c>
      <c r="O72" s="79">
        <v>0</v>
      </c>
      <c r="P72" s="79">
        <v>9</v>
      </c>
      <c r="Q72" s="79">
        <v>0</v>
      </c>
      <c r="R72" s="79">
        <v>0</v>
      </c>
    </row>
    <row r="73" spans="1:18" ht="34.5" customHeight="1">
      <c r="A73" s="27">
        <v>65</v>
      </c>
      <c r="B73" s="76" t="s">
        <v>302</v>
      </c>
      <c r="C73" s="77">
        <v>4</v>
      </c>
      <c r="D73" s="90" t="s">
        <v>303</v>
      </c>
      <c r="E73" s="79">
        <v>6</v>
      </c>
      <c r="F73" s="79">
        <v>6</v>
      </c>
      <c r="G73" s="80">
        <v>100</v>
      </c>
      <c r="H73" s="79">
        <v>1</v>
      </c>
      <c r="I73" s="80">
        <v>17</v>
      </c>
      <c r="J73" s="79">
        <v>3</v>
      </c>
      <c r="K73" s="80">
        <v>50</v>
      </c>
      <c r="L73" s="79">
        <v>2</v>
      </c>
      <c r="M73" s="80">
        <v>33</v>
      </c>
      <c r="N73" s="79">
        <v>0</v>
      </c>
      <c r="O73" s="79">
        <v>0</v>
      </c>
      <c r="P73" s="79">
        <v>8.5</v>
      </c>
      <c r="Q73" s="79">
        <v>0</v>
      </c>
      <c r="R73" s="79">
        <v>0</v>
      </c>
    </row>
    <row r="74" spans="1:18" ht="18" customHeight="1">
      <c r="A74" s="9"/>
      <c r="B74" s="9"/>
      <c r="C74" s="9"/>
      <c r="D74" s="9"/>
      <c r="E74" s="57">
        <f>SUM(E9:E73)</f>
        <v>1003</v>
      </c>
      <c r="F74" s="57">
        <f>SUM(F9:F73)</f>
        <v>974</v>
      </c>
      <c r="G74" s="91">
        <v>0.97</v>
      </c>
      <c r="H74" s="57">
        <f>SUM(H9:H73)</f>
        <v>36</v>
      </c>
      <c r="I74" s="91">
        <v>0.04</v>
      </c>
      <c r="J74" s="57">
        <f>SUM(J9:J73)</f>
        <v>215</v>
      </c>
      <c r="K74" s="91">
        <v>0.22</v>
      </c>
      <c r="L74" s="57">
        <f>SUM(L9:L73)</f>
        <v>364</v>
      </c>
      <c r="M74" s="91">
        <v>0.37</v>
      </c>
      <c r="N74" s="57">
        <f>SUM(N9:N73)</f>
        <v>359</v>
      </c>
      <c r="O74" s="91">
        <v>0.37</v>
      </c>
      <c r="P74" s="92">
        <v>13</v>
      </c>
      <c r="Q74" s="57">
        <f>SUM(Q9:Q73)</f>
        <v>408</v>
      </c>
      <c r="R74" s="58">
        <v>0.42</v>
      </c>
    </row>
    <row r="76" spans="2:6" ht="12.75">
      <c r="B76" s="93" t="s">
        <v>304</v>
      </c>
      <c r="C76" s="94" t="s">
        <v>305</v>
      </c>
      <c r="D76" s="94"/>
      <c r="E76" s="94"/>
      <c r="F76" s="94"/>
    </row>
    <row r="77" spans="2:6" ht="12.75">
      <c r="B77" s="95"/>
      <c r="C77" s="94" t="s">
        <v>306</v>
      </c>
      <c r="D77" s="94"/>
      <c r="E77" s="94"/>
      <c r="F77" s="94"/>
    </row>
    <row r="78" spans="2:6" ht="12.75">
      <c r="B78" s="95"/>
      <c r="C78" s="94"/>
      <c r="D78" s="94" t="s">
        <v>307</v>
      </c>
      <c r="E78" s="94"/>
      <c r="F78" s="94"/>
    </row>
    <row r="79" spans="2:6" ht="12.75">
      <c r="B79" s="95"/>
      <c r="C79" s="94"/>
      <c r="D79" s="94" t="s">
        <v>308</v>
      </c>
      <c r="E79" s="94"/>
      <c r="F79" s="94"/>
    </row>
    <row r="80" spans="2:6" ht="12.75">
      <c r="B80" s="95"/>
      <c r="C80" s="94" t="s">
        <v>309</v>
      </c>
      <c r="D80" s="94"/>
      <c r="E80" s="94"/>
      <c r="F80" s="94"/>
    </row>
  </sheetData>
  <mergeCells count="1">
    <mergeCell ref="B1:P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5"/>
  <sheetViews>
    <sheetView workbookViewId="0" topLeftCell="A118">
      <selection activeCell="G150" sqref="G150"/>
    </sheetView>
  </sheetViews>
  <sheetFormatPr defaultColWidth="9.00390625" defaultRowHeight="12.75"/>
  <cols>
    <col min="2" max="2" width="15.375" style="0" customWidth="1"/>
    <col min="3" max="3" width="6.125" style="0" customWidth="1"/>
    <col min="4" max="4" width="16.25390625" style="0" customWidth="1"/>
    <col min="5" max="5" width="9.75390625" style="0" customWidth="1"/>
    <col min="6" max="6" width="8.375" style="0" customWidth="1"/>
    <col min="7" max="7" width="5.75390625" style="0" customWidth="1"/>
    <col min="8" max="8" width="7.375" style="0" customWidth="1"/>
    <col min="9" max="9" width="4.00390625" style="0" customWidth="1"/>
    <col min="10" max="10" width="9.00390625" style="0" customWidth="1"/>
    <col min="11" max="11" width="5.00390625" style="0" customWidth="1"/>
    <col min="12" max="12" width="7.375" style="0" customWidth="1"/>
    <col min="13" max="13" width="5.00390625" style="0" customWidth="1"/>
    <col min="14" max="14" width="8.00390625" style="0" customWidth="1"/>
    <col min="15" max="15" width="5.00390625" style="0" customWidth="1"/>
    <col min="16" max="16" width="6.25390625" style="0" customWidth="1"/>
    <col min="17" max="17" width="5.125" style="0" customWidth="1"/>
    <col min="18" max="18" width="5.00390625" style="0" customWidth="1"/>
  </cols>
  <sheetData>
    <row r="1" spans="2:16" ht="15">
      <c r="B1" s="325" t="s">
        <v>336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38.25" customHeight="1">
      <c r="A3" s="157" t="s">
        <v>190</v>
      </c>
      <c r="B3" s="158" t="s">
        <v>217</v>
      </c>
      <c r="C3" s="159" t="s">
        <v>1</v>
      </c>
      <c r="D3" s="160" t="s">
        <v>2</v>
      </c>
      <c r="E3" s="160" t="s">
        <v>3</v>
      </c>
      <c r="F3" s="160" t="s">
        <v>4</v>
      </c>
      <c r="G3" s="160"/>
      <c r="H3" s="339" t="s">
        <v>5</v>
      </c>
      <c r="I3" s="339"/>
      <c r="J3" s="339"/>
      <c r="K3" s="339"/>
      <c r="L3" s="339"/>
      <c r="M3" s="339"/>
      <c r="N3" s="339"/>
      <c r="O3" s="339"/>
      <c r="P3" s="160" t="s">
        <v>6</v>
      </c>
      <c r="Q3" s="340" t="s">
        <v>337</v>
      </c>
      <c r="R3" s="340"/>
    </row>
    <row r="4" spans="1:18" ht="15">
      <c r="A4" s="157"/>
      <c r="B4" s="158"/>
      <c r="C4" s="159"/>
      <c r="D4" s="160" t="s">
        <v>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 t="s">
        <v>8</v>
      </c>
      <c r="Q4" s="161"/>
      <c r="R4" s="161"/>
    </row>
    <row r="5" spans="1:18" ht="15">
      <c r="A5" s="157"/>
      <c r="B5" s="158"/>
      <c r="C5" s="159"/>
      <c r="D5" s="158"/>
      <c r="E5" s="158" t="s">
        <v>9</v>
      </c>
      <c r="F5" s="158" t="s">
        <v>10</v>
      </c>
      <c r="G5" s="158" t="s">
        <v>11</v>
      </c>
      <c r="H5" s="160" t="s">
        <v>12</v>
      </c>
      <c r="I5" s="160"/>
      <c r="J5" s="160" t="s">
        <v>12</v>
      </c>
      <c r="K5" s="160"/>
      <c r="L5" s="160" t="s">
        <v>12</v>
      </c>
      <c r="M5" s="160"/>
      <c r="N5" s="160" t="s">
        <v>12</v>
      </c>
      <c r="O5" s="160"/>
      <c r="P5" s="158"/>
      <c r="Q5" s="161"/>
      <c r="R5" s="161"/>
    </row>
    <row r="6" spans="1:18" ht="15" customHeight="1">
      <c r="A6" s="157"/>
      <c r="B6" s="158"/>
      <c r="C6" s="159"/>
      <c r="D6" s="158"/>
      <c r="E6" s="158"/>
      <c r="F6" s="158"/>
      <c r="G6" s="158"/>
      <c r="H6" s="158" t="s">
        <v>338</v>
      </c>
      <c r="I6" s="158"/>
      <c r="J6" s="158" t="s">
        <v>18</v>
      </c>
      <c r="K6" s="158"/>
      <c r="L6" s="158" t="s">
        <v>19</v>
      </c>
      <c r="M6" s="158"/>
      <c r="N6" s="158" t="s">
        <v>22</v>
      </c>
      <c r="O6" s="158"/>
      <c r="P6" s="158"/>
      <c r="Q6" s="161"/>
      <c r="R6" s="161"/>
    </row>
    <row r="7" spans="1:18" ht="15.75" thickBot="1">
      <c r="A7" s="162"/>
      <c r="B7" s="163"/>
      <c r="C7" s="164"/>
      <c r="D7" s="163"/>
      <c r="E7" s="163"/>
      <c r="F7" s="163"/>
      <c r="G7" s="163"/>
      <c r="H7" s="163" t="s">
        <v>10</v>
      </c>
      <c r="I7" s="163" t="s">
        <v>11</v>
      </c>
      <c r="J7" s="163" t="s">
        <v>10</v>
      </c>
      <c r="K7" s="163" t="s">
        <v>11</v>
      </c>
      <c r="L7" s="163" t="s">
        <v>10</v>
      </c>
      <c r="M7" s="163" t="s">
        <v>11</v>
      </c>
      <c r="N7" s="163" t="s">
        <v>10</v>
      </c>
      <c r="O7" s="163" t="s">
        <v>11</v>
      </c>
      <c r="P7" s="163"/>
      <c r="Q7" s="163" t="s">
        <v>10</v>
      </c>
      <c r="R7" s="163" t="s">
        <v>11</v>
      </c>
    </row>
    <row r="8" spans="1:18" ht="12.75">
      <c r="A8" s="9">
        <v>1</v>
      </c>
      <c r="B8" s="165" t="s">
        <v>339</v>
      </c>
      <c r="C8" s="166">
        <v>4</v>
      </c>
      <c r="D8" s="165" t="s">
        <v>340</v>
      </c>
      <c r="E8" s="165">
        <v>1</v>
      </c>
      <c r="F8" s="165">
        <v>1</v>
      </c>
      <c r="G8" s="165">
        <v>100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1</v>
      </c>
      <c r="O8" s="165">
        <v>100</v>
      </c>
      <c r="P8" s="165">
        <v>19</v>
      </c>
      <c r="Q8" s="165">
        <v>1</v>
      </c>
      <c r="R8" s="165">
        <v>100</v>
      </c>
    </row>
    <row r="9" spans="1:18" ht="12.75">
      <c r="A9" s="167">
        <v>1</v>
      </c>
      <c r="B9" s="78" t="s">
        <v>341</v>
      </c>
      <c r="C9" s="78">
        <v>4</v>
      </c>
      <c r="D9" s="78" t="s">
        <v>342</v>
      </c>
      <c r="E9" s="168">
        <v>1</v>
      </c>
      <c r="F9" s="168">
        <v>1</v>
      </c>
      <c r="G9" s="169">
        <v>100</v>
      </c>
      <c r="H9" s="168">
        <v>0</v>
      </c>
      <c r="I9" s="168">
        <v>0</v>
      </c>
      <c r="J9" s="168">
        <v>0</v>
      </c>
      <c r="K9" s="169">
        <v>0</v>
      </c>
      <c r="L9" s="168">
        <v>0</v>
      </c>
      <c r="M9" s="169">
        <v>0</v>
      </c>
      <c r="N9" s="168">
        <v>1</v>
      </c>
      <c r="O9" s="169">
        <v>100</v>
      </c>
      <c r="P9" s="169">
        <v>19</v>
      </c>
      <c r="Q9" s="168">
        <v>1</v>
      </c>
      <c r="R9" s="169">
        <v>100</v>
      </c>
    </row>
    <row r="10" spans="1:18" ht="12.75">
      <c r="A10" s="167">
        <v>3</v>
      </c>
      <c r="B10" s="166" t="s">
        <v>343</v>
      </c>
      <c r="C10" s="166">
        <v>4</v>
      </c>
      <c r="D10" s="165" t="s">
        <v>344</v>
      </c>
      <c r="E10" s="165">
        <v>1</v>
      </c>
      <c r="F10" s="165">
        <v>1</v>
      </c>
      <c r="G10" s="165">
        <v>100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1</v>
      </c>
      <c r="O10" s="165">
        <v>100</v>
      </c>
      <c r="P10" s="165">
        <v>17</v>
      </c>
      <c r="Q10" s="165">
        <v>1</v>
      </c>
      <c r="R10" s="165">
        <v>100</v>
      </c>
    </row>
    <row r="11" spans="1:18" ht="12.75">
      <c r="A11" s="9">
        <v>3</v>
      </c>
      <c r="B11" s="78" t="s">
        <v>176</v>
      </c>
      <c r="C11" s="166" t="s">
        <v>26</v>
      </c>
      <c r="D11" s="165" t="s">
        <v>345</v>
      </c>
      <c r="E11" s="165">
        <v>22</v>
      </c>
      <c r="F11" s="165">
        <v>20</v>
      </c>
      <c r="G11" s="170">
        <v>91</v>
      </c>
      <c r="H11" s="165">
        <v>1</v>
      </c>
      <c r="I11" s="170">
        <v>5</v>
      </c>
      <c r="J11" s="165">
        <v>1</v>
      </c>
      <c r="K11" s="170">
        <v>5</v>
      </c>
      <c r="L11" s="165">
        <v>11</v>
      </c>
      <c r="M11" s="170">
        <v>55</v>
      </c>
      <c r="N11" s="165">
        <v>7</v>
      </c>
      <c r="O11" s="170">
        <v>35</v>
      </c>
      <c r="P11" s="170">
        <v>17</v>
      </c>
      <c r="Q11" s="165">
        <v>15</v>
      </c>
      <c r="R11" s="170">
        <v>75</v>
      </c>
    </row>
    <row r="12" spans="1:18" ht="12.75">
      <c r="A12" s="167">
        <v>5</v>
      </c>
      <c r="B12" s="78" t="s">
        <v>346</v>
      </c>
      <c r="C12" s="166" t="s">
        <v>27</v>
      </c>
      <c r="D12" s="165" t="s">
        <v>347</v>
      </c>
      <c r="E12" s="165">
        <v>22</v>
      </c>
      <c r="F12" s="165">
        <v>22</v>
      </c>
      <c r="G12" s="165">
        <v>100</v>
      </c>
      <c r="H12" s="165">
        <v>0</v>
      </c>
      <c r="I12" s="165">
        <v>0</v>
      </c>
      <c r="J12" s="165">
        <v>0</v>
      </c>
      <c r="K12" s="165">
        <v>0</v>
      </c>
      <c r="L12" s="165">
        <v>2</v>
      </c>
      <c r="M12" s="165">
        <v>9</v>
      </c>
      <c r="N12" s="165">
        <v>20</v>
      </c>
      <c r="O12" s="165">
        <v>91</v>
      </c>
      <c r="P12" s="165">
        <v>16.5</v>
      </c>
      <c r="Q12" s="165">
        <v>14</v>
      </c>
      <c r="R12" s="165">
        <v>64</v>
      </c>
    </row>
    <row r="13" spans="1:18" ht="12.75">
      <c r="A13" s="9">
        <v>6</v>
      </c>
      <c r="B13" s="78" t="s">
        <v>65</v>
      </c>
      <c r="C13" s="166">
        <v>4</v>
      </c>
      <c r="D13" s="78" t="s">
        <v>348</v>
      </c>
      <c r="E13" s="168">
        <v>3</v>
      </c>
      <c r="F13" s="168">
        <v>3</v>
      </c>
      <c r="G13" s="169">
        <v>100</v>
      </c>
      <c r="H13" s="168">
        <v>0</v>
      </c>
      <c r="I13" s="168">
        <v>0</v>
      </c>
      <c r="J13" s="168">
        <v>0</v>
      </c>
      <c r="K13" s="169">
        <v>0</v>
      </c>
      <c r="L13" s="168">
        <v>1</v>
      </c>
      <c r="M13" s="169">
        <v>33.3</v>
      </c>
      <c r="N13" s="168">
        <v>2</v>
      </c>
      <c r="O13" s="169">
        <v>66.7</v>
      </c>
      <c r="P13" s="169">
        <v>16.3</v>
      </c>
      <c r="Q13" s="168">
        <v>2</v>
      </c>
      <c r="R13" s="169">
        <v>66.7</v>
      </c>
    </row>
    <row r="14" spans="1:18" ht="12.75">
      <c r="A14" s="167">
        <v>6</v>
      </c>
      <c r="B14" s="166" t="s">
        <v>349</v>
      </c>
      <c r="C14" s="166" t="s">
        <v>127</v>
      </c>
      <c r="D14" s="9" t="s">
        <v>350</v>
      </c>
      <c r="E14" s="9">
        <v>21</v>
      </c>
      <c r="F14" s="9">
        <v>21</v>
      </c>
      <c r="G14" s="9">
        <v>100</v>
      </c>
      <c r="H14" s="9">
        <v>0</v>
      </c>
      <c r="I14" s="9">
        <v>0</v>
      </c>
      <c r="J14" s="9">
        <v>1</v>
      </c>
      <c r="K14" s="9">
        <v>4.8</v>
      </c>
      <c r="L14" s="9">
        <v>3</v>
      </c>
      <c r="M14" s="9">
        <v>14.3</v>
      </c>
      <c r="N14" s="9">
        <v>17</v>
      </c>
      <c r="O14" s="9">
        <v>80.9</v>
      </c>
      <c r="P14" s="9">
        <v>16.3</v>
      </c>
      <c r="Q14" s="9">
        <v>15</v>
      </c>
      <c r="R14" s="9">
        <v>71.4</v>
      </c>
    </row>
    <row r="15" spans="1:18" ht="12.75">
      <c r="A15" s="9">
        <v>8</v>
      </c>
      <c r="B15" s="165" t="s">
        <v>351</v>
      </c>
      <c r="C15" s="166">
        <v>4</v>
      </c>
      <c r="D15" s="165" t="s">
        <v>352</v>
      </c>
      <c r="E15" s="165">
        <v>3</v>
      </c>
      <c r="F15" s="165">
        <v>3</v>
      </c>
      <c r="G15" s="165">
        <v>100</v>
      </c>
      <c r="H15" s="165">
        <v>0</v>
      </c>
      <c r="I15" s="165">
        <v>0</v>
      </c>
      <c r="J15" s="165">
        <v>0</v>
      </c>
      <c r="K15" s="165">
        <v>0</v>
      </c>
      <c r="L15" s="165">
        <v>1</v>
      </c>
      <c r="M15" s="165">
        <v>33</v>
      </c>
      <c r="N15" s="165">
        <v>2</v>
      </c>
      <c r="O15" s="165">
        <v>67</v>
      </c>
      <c r="P15" s="165">
        <v>16</v>
      </c>
      <c r="Q15" s="165">
        <v>3</v>
      </c>
      <c r="R15" s="165">
        <v>100</v>
      </c>
    </row>
    <row r="16" spans="1:18" ht="12.75">
      <c r="A16" s="9">
        <v>8</v>
      </c>
      <c r="B16" s="166" t="s">
        <v>353</v>
      </c>
      <c r="C16" s="166" t="s">
        <v>26</v>
      </c>
      <c r="D16" s="165" t="s">
        <v>354</v>
      </c>
      <c r="E16" s="165">
        <v>24</v>
      </c>
      <c r="F16" s="165">
        <v>24</v>
      </c>
      <c r="G16" s="165">
        <v>100</v>
      </c>
      <c r="H16" s="165">
        <v>0</v>
      </c>
      <c r="I16" s="165">
        <v>0</v>
      </c>
      <c r="J16" s="165">
        <v>4</v>
      </c>
      <c r="K16" s="165">
        <v>16</v>
      </c>
      <c r="L16" s="165">
        <v>8</v>
      </c>
      <c r="M16" s="165">
        <v>33.3</v>
      </c>
      <c r="N16" s="165">
        <v>12</v>
      </c>
      <c r="O16" s="165">
        <v>50</v>
      </c>
      <c r="P16" s="165">
        <v>16</v>
      </c>
      <c r="Q16" s="165">
        <v>17</v>
      </c>
      <c r="R16" s="165">
        <v>71</v>
      </c>
    </row>
    <row r="17" spans="1:18" ht="12.75">
      <c r="A17" s="167">
        <v>8</v>
      </c>
      <c r="B17" s="78" t="s">
        <v>176</v>
      </c>
      <c r="C17" s="166" t="s">
        <v>127</v>
      </c>
      <c r="D17" s="166" t="s">
        <v>355</v>
      </c>
      <c r="E17" s="165">
        <v>24</v>
      </c>
      <c r="F17" s="165">
        <v>24</v>
      </c>
      <c r="G17" s="170">
        <v>100</v>
      </c>
      <c r="H17" s="165">
        <v>0</v>
      </c>
      <c r="I17" s="170">
        <v>0</v>
      </c>
      <c r="J17" s="165">
        <v>0</v>
      </c>
      <c r="K17" s="170">
        <v>0</v>
      </c>
      <c r="L17" s="165">
        <v>10</v>
      </c>
      <c r="M17" s="170">
        <v>42</v>
      </c>
      <c r="N17" s="165">
        <v>14</v>
      </c>
      <c r="O17" s="170">
        <v>58.3</v>
      </c>
      <c r="P17" s="170">
        <v>16</v>
      </c>
      <c r="Q17" s="165">
        <v>12</v>
      </c>
      <c r="R17" s="170">
        <v>50</v>
      </c>
    </row>
    <row r="18" spans="1:18" ht="12.75">
      <c r="A18" s="9">
        <v>8</v>
      </c>
      <c r="B18" s="166" t="s">
        <v>356</v>
      </c>
      <c r="C18" s="166" t="s">
        <v>26</v>
      </c>
      <c r="D18" s="166" t="s">
        <v>357</v>
      </c>
      <c r="E18" s="165">
        <v>18</v>
      </c>
      <c r="F18" s="165">
        <v>18</v>
      </c>
      <c r="G18" s="170">
        <v>100</v>
      </c>
      <c r="H18" s="165">
        <v>0</v>
      </c>
      <c r="I18" s="165">
        <v>0</v>
      </c>
      <c r="J18" s="165">
        <v>1</v>
      </c>
      <c r="K18" s="170">
        <v>5.5</v>
      </c>
      <c r="L18" s="165">
        <v>6</v>
      </c>
      <c r="M18" s="170">
        <v>33</v>
      </c>
      <c r="N18" s="165">
        <v>11</v>
      </c>
      <c r="O18" s="170">
        <v>62</v>
      </c>
      <c r="P18" s="170">
        <v>16</v>
      </c>
      <c r="Q18" s="165">
        <v>12</v>
      </c>
      <c r="R18" s="170">
        <v>67</v>
      </c>
    </row>
    <row r="19" spans="1:18" ht="12.75">
      <c r="A19" s="167">
        <v>12</v>
      </c>
      <c r="B19" s="166" t="s">
        <v>349</v>
      </c>
      <c r="C19" s="166" t="s">
        <v>27</v>
      </c>
      <c r="D19" s="9" t="s">
        <v>358</v>
      </c>
      <c r="E19" s="9">
        <v>22</v>
      </c>
      <c r="F19" s="9">
        <v>22</v>
      </c>
      <c r="G19" s="9">
        <v>100</v>
      </c>
      <c r="H19" s="9">
        <v>0</v>
      </c>
      <c r="I19" s="9">
        <v>0</v>
      </c>
      <c r="J19" s="9">
        <v>5</v>
      </c>
      <c r="K19" s="9">
        <v>22.8</v>
      </c>
      <c r="L19" s="9">
        <v>3</v>
      </c>
      <c r="M19" s="9">
        <v>13.6</v>
      </c>
      <c r="N19" s="9">
        <v>14</v>
      </c>
      <c r="O19" s="9">
        <v>63.6</v>
      </c>
      <c r="P19" s="9">
        <v>15.5</v>
      </c>
      <c r="Q19" s="9">
        <v>12</v>
      </c>
      <c r="R19" s="9">
        <v>54.5</v>
      </c>
    </row>
    <row r="20" spans="1:18" ht="12.75">
      <c r="A20" s="9">
        <v>12</v>
      </c>
      <c r="B20" s="171" t="s">
        <v>359</v>
      </c>
      <c r="C20" s="172" t="s">
        <v>26</v>
      </c>
      <c r="D20" s="171" t="s">
        <v>360</v>
      </c>
      <c r="E20" s="171">
        <v>19</v>
      </c>
      <c r="F20" s="171">
        <v>19</v>
      </c>
      <c r="G20" s="173">
        <v>100</v>
      </c>
      <c r="H20" s="171">
        <v>0</v>
      </c>
      <c r="I20" s="171">
        <v>0</v>
      </c>
      <c r="J20" s="171">
        <v>1</v>
      </c>
      <c r="K20" s="173">
        <v>5</v>
      </c>
      <c r="L20" s="171">
        <v>8</v>
      </c>
      <c r="M20" s="173">
        <v>42</v>
      </c>
      <c r="N20" s="171">
        <v>10</v>
      </c>
      <c r="O20" s="173">
        <v>53</v>
      </c>
      <c r="P20" s="173">
        <v>15.5</v>
      </c>
      <c r="Q20" s="171">
        <v>10</v>
      </c>
      <c r="R20" s="173">
        <v>53</v>
      </c>
    </row>
    <row r="21" spans="1:18" ht="12.75">
      <c r="A21" s="167">
        <v>14</v>
      </c>
      <c r="B21" s="166" t="s">
        <v>361</v>
      </c>
      <c r="C21" s="166">
        <v>4</v>
      </c>
      <c r="D21" s="165" t="s">
        <v>362</v>
      </c>
      <c r="E21" s="165">
        <v>18</v>
      </c>
      <c r="F21" s="165">
        <v>17</v>
      </c>
      <c r="G21" s="165">
        <v>94</v>
      </c>
      <c r="H21" s="165">
        <v>0</v>
      </c>
      <c r="I21" s="165">
        <v>0</v>
      </c>
      <c r="J21" s="165">
        <v>2</v>
      </c>
      <c r="K21" s="165">
        <v>12</v>
      </c>
      <c r="L21" s="165">
        <v>2</v>
      </c>
      <c r="M21" s="165">
        <v>12</v>
      </c>
      <c r="N21" s="165">
        <v>13</v>
      </c>
      <c r="O21" s="165">
        <v>76</v>
      </c>
      <c r="P21" s="165">
        <v>15.4</v>
      </c>
      <c r="Q21" s="165">
        <v>10</v>
      </c>
      <c r="R21" s="165">
        <v>59</v>
      </c>
    </row>
    <row r="22" spans="1:18" ht="12.75">
      <c r="A22" s="9">
        <v>14</v>
      </c>
      <c r="B22" s="166" t="s">
        <v>356</v>
      </c>
      <c r="C22" s="166" t="s">
        <v>27</v>
      </c>
      <c r="D22" s="166" t="s">
        <v>363</v>
      </c>
      <c r="E22" s="165">
        <v>19</v>
      </c>
      <c r="F22" s="165">
        <v>19</v>
      </c>
      <c r="G22" s="170">
        <v>100</v>
      </c>
      <c r="H22" s="165">
        <v>0</v>
      </c>
      <c r="I22" s="165">
        <v>0</v>
      </c>
      <c r="J22" s="165">
        <v>1</v>
      </c>
      <c r="K22" s="170">
        <v>5</v>
      </c>
      <c r="L22" s="165">
        <v>5</v>
      </c>
      <c r="M22" s="170">
        <v>26.4</v>
      </c>
      <c r="N22" s="165">
        <v>13</v>
      </c>
      <c r="O22" s="170">
        <v>68.4</v>
      </c>
      <c r="P22" s="170">
        <v>15.4</v>
      </c>
      <c r="Q22" s="165">
        <v>10</v>
      </c>
      <c r="R22" s="170">
        <v>52.6</v>
      </c>
    </row>
    <row r="23" spans="1:18" ht="12.75">
      <c r="A23" s="167">
        <v>16</v>
      </c>
      <c r="B23" s="166" t="s">
        <v>356</v>
      </c>
      <c r="C23" s="166" t="s">
        <v>127</v>
      </c>
      <c r="D23" s="166" t="s">
        <v>364</v>
      </c>
      <c r="E23" s="165">
        <v>16</v>
      </c>
      <c r="F23" s="165">
        <v>16</v>
      </c>
      <c r="G23" s="170">
        <v>100</v>
      </c>
      <c r="H23" s="165">
        <v>0</v>
      </c>
      <c r="I23" s="165">
        <v>0</v>
      </c>
      <c r="J23" s="165">
        <v>1</v>
      </c>
      <c r="K23" s="170">
        <v>6</v>
      </c>
      <c r="L23" s="165">
        <v>2</v>
      </c>
      <c r="M23" s="170">
        <v>12.5</v>
      </c>
      <c r="N23" s="165">
        <v>13</v>
      </c>
      <c r="O23" s="170">
        <v>81</v>
      </c>
      <c r="P23" s="170">
        <v>15.3</v>
      </c>
      <c r="Q23" s="165">
        <v>9</v>
      </c>
      <c r="R23" s="170">
        <v>56</v>
      </c>
    </row>
    <row r="24" spans="1:18" ht="12.75">
      <c r="A24" s="9">
        <v>17</v>
      </c>
      <c r="B24" s="78" t="s">
        <v>365</v>
      </c>
      <c r="C24" s="166" t="s">
        <v>141</v>
      </c>
      <c r="D24" s="165" t="s">
        <v>366</v>
      </c>
      <c r="E24" s="165">
        <v>25</v>
      </c>
      <c r="F24" s="165">
        <v>24</v>
      </c>
      <c r="G24" s="170">
        <v>96</v>
      </c>
      <c r="H24" s="165">
        <v>1</v>
      </c>
      <c r="I24" s="170">
        <v>4</v>
      </c>
      <c r="J24" s="165">
        <v>3</v>
      </c>
      <c r="K24" s="170">
        <v>12.5</v>
      </c>
      <c r="L24" s="165">
        <v>13</v>
      </c>
      <c r="M24" s="170">
        <v>54</v>
      </c>
      <c r="N24" s="165">
        <v>7</v>
      </c>
      <c r="O24" s="170">
        <v>29</v>
      </c>
      <c r="P24" s="170">
        <v>15</v>
      </c>
      <c r="Q24" s="165">
        <v>13</v>
      </c>
      <c r="R24" s="170">
        <v>54</v>
      </c>
    </row>
    <row r="25" spans="1:18" ht="12.75">
      <c r="A25" s="167">
        <v>17</v>
      </c>
      <c r="B25" s="78" t="s">
        <v>367</v>
      </c>
      <c r="C25" s="166" t="s">
        <v>27</v>
      </c>
      <c r="D25" s="174" t="s">
        <v>368</v>
      </c>
      <c r="E25" s="174">
        <v>20</v>
      </c>
      <c r="F25" s="174">
        <v>20</v>
      </c>
      <c r="G25" s="175">
        <v>100</v>
      </c>
      <c r="H25" s="174">
        <v>0</v>
      </c>
      <c r="I25" s="174">
        <v>0</v>
      </c>
      <c r="J25" s="174">
        <v>3</v>
      </c>
      <c r="K25" s="175">
        <v>15</v>
      </c>
      <c r="L25" s="174">
        <v>4</v>
      </c>
      <c r="M25" s="175">
        <v>20</v>
      </c>
      <c r="N25" s="174">
        <v>13</v>
      </c>
      <c r="O25" s="175">
        <v>65</v>
      </c>
      <c r="P25" s="175">
        <v>15</v>
      </c>
      <c r="Q25" s="174">
        <v>11</v>
      </c>
      <c r="R25" s="175">
        <v>55</v>
      </c>
    </row>
    <row r="26" spans="1:18" ht="12.75">
      <c r="A26" s="167">
        <v>17</v>
      </c>
      <c r="B26" s="78" t="s">
        <v>369</v>
      </c>
      <c r="C26" s="166">
        <v>4</v>
      </c>
      <c r="D26" s="166" t="s">
        <v>46</v>
      </c>
      <c r="E26" s="176">
        <v>4</v>
      </c>
      <c r="F26" s="176">
        <v>4</v>
      </c>
      <c r="G26" s="176">
        <v>100</v>
      </c>
      <c r="H26" s="176">
        <v>0</v>
      </c>
      <c r="I26" s="176">
        <v>0</v>
      </c>
      <c r="J26" s="176">
        <v>2</v>
      </c>
      <c r="K26" s="176">
        <v>50</v>
      </c>
      <c r="L26" s="176">
        <v>0</v>
      </c>
      <c r="M26" s="176">
        <v>0</v>
      </c>
      <c r="N26" s="176">
        <v>2</v>
      </c>
      <c r="O26" s="176">
        <v>50</v>
      </c>
      <c r="P26" s="176">
        <v>15</v>
      </c>
      <c r="Q26" s="176">
        <v>2</v>
      </c>
      <c r="R26" s="176">
        <v>50</v>
      </c>
    </row>
    <row r="27" spans="1:18" ht="12.75">
      <c r="A27" s="9">
        <v>19</v>
      </c>
      <c r="B27" s="78" t="s">
        <v>370</v>
      </c>
      <c r="C27" s="166" t="s">
        <v>26</v>
      </c>
      <c r="D27" s="78" t="s">
        <v>371</v>
      </c>
      <c r="E27" s="168">
        <v>21</v>
      </c>
      <c r="F27" s="168">
        <v>20</v>
      </c>
      <c r="G27" s="169">
        <v>95</v>
      </c>
      <c r="H27" s="168">
        <v>0</v>
      </c>
      <c r="I27" s="168">
        <v>0</v>
      </c>
      <c r="J27" s="168">
        <v>5</v>
      </c>
      <c r="K27" s="169">
        <v>25</v>
      </c>
      <c r="L27" s="168">
        <v>7</v>
      </c>
      <c r="M27" s="169">
        <v>35</v>
      </c>
      <c r="N27" s="168">
        <v>8</v>
      </c>
      <c r="O27" s="169">
        <v>40</v>
      </c>
      <c r="P27" s="169">
        <v>14.85</v>
      </c>
      <c r="Q27" s="168">
        <v>12</v>
      </c>
      <c r="R27" s="169">
        <v>60</v>
      </c>
    </row>
    <row r="28" spans="1:18" ht="12.75">
      <c r="A28" s="167">
        <v>20</v>
      </c>
      <c r="B28" s="166" t="s">
        <v>372</v>
      </c>
      <c r="C28" s="166">
        <v>4</v>
      </c>
      <c r="D28" s="166" t="s">
        <v>135</v>
      </c>
      <c r="E28" s="176">
        <v>7</v>
      </c>
      <c r="F28" s="176">
        <v>7</v>
      </c>
      <c r="G28" s="176">
        <v>100</v>
      </c>
      <c r="H28" s="176">
        <v>0</v>
      </c>
      <c r="I28" s="176">
        <v>0</v>
      </c>
      <c r="J28" s="176">
        <v>1</v>
      </c>
      <c r="K28" s="176">
        <v>14</v>
      </c>
      <c r="L28" s="176">
        <v>1</v>
      </c>
      <c r="M28" s="176">
        <v>14</v>
      </c>
      <c r="N28" s="176">
        <v>5</v>
      </c>
      <c r="O28" s="176">
        <v>72</v>
      </c>
      <c r="P28" s="176">
        <v>14.57</v>
      </c>
      <c r="Q28" s="176">
        <v>4</v>
      </c>
      <c r="R28" s="176">
        <v>57</v>
      </c>
    </row>
    <row r="29" spans="1:18" ht="12.75">
      <c r="A29" s="9">
        <v>21</v>
      </c>
      <c r="B29" s="174" t="s">
        <v>346</v>
      </c>
      <c r="C29" s="166" t="s">
        <v>26</v>
      </c>
      <c r="D29" s="165" t="s">
        <v>373</v>
      </c>
      <c r="E29" s="165">
        <v>13</v>
      </c>
      <c r="F29" s="165">
        <v>13</v>
      </c>
      <c r="G29" s="165">
        <v>100</v>
      </c>
      <c r="H29" s="165">
        <v>0</v>
      </c>
      <c r="I29" s="165">
        <v>0</v>
      </c>
      <c r="J29" s="165">
        <v>2</v>
      </c>
      <c r="K29" s="165">
        <v>15.4</v>
      </c>
      <c r="L29" s="165">
        <v>4</v>
      </c>
      <c r="M29" s="165">
        <v>30.8</v>
      </c>
      <c r="N29" s="165">
        <v>7</v>
      </c>
      <c r="O29" s="165">
        <v>53.8</v>
      </c>
      <c r="P29" s="165">
        <v>14.4</v>
      </c>
      <c r="Q29" s="165">
        <v>5</v>
      </c>
      <c r="R29" s="165">
        <v>38.5</v>
      </c>
    </row>
    <row r="30" spans="1:18" ht="12.75">
      <c r="A30" s="167">
        <v>21</v>
      </c>
      <c r="B30" s="78" t="s">
        <v>365</v>
      </c>
      <c r="C30" s="166" t="s">
        <v>139</v>
      </c>
      <c r="D30" s="165" t="s">
        <v>374</v>
      </c>
      <c r="E30" s="165">
        <v>26</v>
      </c>
      <c r="F30" s="165">
        <v>26</v>
      </c>
      <c r="G30" s="170">
        <v>100</v>
      </c>
      <c r="H30" s="165">
        <v>0</v>
      </c>
      <c r="I30" s="165">
        <v>0</v>
      </c>
      <c r="J30" s="165">
        <v>8</v>
      </c>
      <c r="K30" s="170">
        <v>31</v>
      </c>
      <c r="L30" s="165">
        <v>10</v>
      </c>
      <c r="M30" s="170">
        <v>38</v>
      </c>
      <c r="N30" s="165">
        <v>8</v>
      </c>
      <c r="O30" s="170">
        <v>31</v>
      </c>
      <c r="P30" s="170">
        <v>14.4</v>
      </c>
      <c r="Q30" s="165">
        <v>13</v>
      </c>
      <c r="R30" s="170">
        <v>50</v>
      </c>
    </row>
    <row r="31" spans="1:18" ht="12.75">
      <c r="A31" s="9">
        <v>23</v>
      </c>
      <c r="B31" s="166" t="s">
        <v>349</v>
      </c>
      <c r="C31" s="166" t="s">
        <v>26</v>
      </c>
      <c r="D31" s="9" t="s">
        <v>375</v>
      </c>
      <c r="E31" s="9">
        <v>24</v>
      </c>
      <c r="F31" s="9">
        <v>24</v>
      </c>
      <c r="G31" s="9">
        <v>100</v>
      </c>
      <c r="H31" s="9">
        <v>0</v>
      </c>
      <c r="I31" s="9">
        <v>0</v>
      </c>
      <c r="J31" s="9">
        <v>5</v>
      </c>
      <c r="K31" s="9">
        <v>20.8</v>
      </c>
      <c r="L31" s="9">
        <v>8</v>
      </c>
      <c r="M31" s="9">
        <v>33.3</v>
      </c>
      <c r="N31" s="9">
        <v>11</v>
      </c>
      <c r="O31" s="9">
        <v>45.9</v>
      </c>
      <c r="P31" s="9">
        <v>14.2</v>
      </c>
      <c r="Q31" s="9">
        <v>10</v>
      </c>
      <c r="R31" s="9">
        <v>41.6</v>
      </c>
    </row>
    <row r="32" spans="1:18" ht="12.75">
      <c r="A32" s="167">
        <v>24</v>
      </c>
      <c r="B32" s="78" t="s">
        <v>346</v>
      </c>
      <c r="C32" s="166" t="s">
        <v>127</v>
      </c>
      <c r="D32" s="165" t="s">
        <v>376</v>
      </c>
      <c r="E32" s="165">
        <v>18</v>
      </c>
      <c r="F32" s="165">
        <v>18</v>
      </c>
      <c r="G32" s="165">
        <v>100</v>
      </c>
      <c r="H32" s="165">
        <v>0</v>
      </c>
      <c r="I32" s="165">
        <v>0</v>
      </c>
      <c r="J32" s="165">
        <v>0</v>
      </c>
      <c r="K32" s="165">
        <v>0</v>
      </c>
      <c r="L32" s="165">
        <v>9</v>
      </c>
      <c r="M32" s="165">
        <v>50</v>
      </c>
      <c r="N32" s="165">
        <v>9</v>
      </c>
      <c r="O32" s="165">
        <v>50</v>
      </c>
      <c r="P32" s="165">
        <v>14.1</v>
      </c>
      <c r="Q32" s="165">
        <v>6</v>
      </c>
      <c r="R32" s="165">
        <v>33</v>
      </c>
    </row>
    <row r="33" spans="1:18" ht="12.75">
      <c r="A33" s="9">
        <v>25</v>
      </c>
      <c r="B33" s="78" t="s">
        <v>370</v>
      </c>
      <c r="C33" s="166" t="s">
        <v>27</v>
      </c>
      <c r="D33" s="78" t="s">
        <v>377</v>
      </c>
      <c r="E33" s="168">
        <v>22</v>
      </c>
      <c r="F33" s="168">
        <v>22</v>
      </c>
      <c r="G33" s="169">
        <v>100</v>
      </c>
      <c r="H33" s="168">
        <v>1</v>
      </c>
      <c r="I33" s="168">
        <v>4</v>
      </c>
      <c r="J33" s="168">
        <v>4</v>
      </c>
      <c r="K33" s="169">
        <v>18</v>
      </c>
      <c r="L33" s="168">
        <v>1</v>
      </c>
      <c r="M33" s="169">
        <v>4</v>
      </c>
      <c r="N33" s="168">
        <v>16</v>
      </c>
      <c r="O33" s="169">
        <v>72</v>
      </c>
      <c r="P33" s="169">
        <v>14.04</v>
      </c>
      <c r="Q33" s="168">
        <v>10</v>
      </c>
      <c r="R33" s="169">
        <v>45</v>
      </c>
    </row>
    <row r="34" spans="1:18" ht="12.75">
      <c r="A34" s="167">
        <v>26</v>
      </c>
      <c r="B34" s="78" t="s">
        <v>367</v>
      </c>
      <c r="C34" s="166" t="s">
        <v>26</v>
      </c>
      <c r="D34" s="9" t="s">
        <v>378</v>
      </c>
      <c r="E34" s="9">
        <v>20</v>
      </c>
      <c r="F34" s="9">
        <v>20</v>
      </c>
      <c r="G34" s="9">
        <v>100</v>
      </c>
      <c r="H34" s="9">
        <v>0</v>
      </c>
      <c r="I34" s="9">
        <v>0</v>
      </c>
      <c r="J34" s="9">
        <v>5</v>
      </c>
      <c r="K34" s="9">
        <v>25</v>
      </c>
      <c r="L34" s="9">
        <v>8</v>
      </c>
      <c r="M34" s="9">
        <v>40</v>
      </c>
      <c r="N34" s="9">
        <v>7</v>
      </c>
      <c r="O34" s="9">
        <v>35</v>
      </c>
      <c r="P34" s="9">
        <v>14</v>
      </c>
      <c r="Q34" s="9">
        <v>8</v>
      </c>
      <c r="R34" s="9">
        <v>40</v>
      </c>
    </row>
    <row r="35" spans="1:18" ht="12.75">
      <c r="A35" s="9">
        <v>27</v>
      </c>
      <c r="B35" s="165" t="s">
        <v>379</v>
      </c>
      <c r="C35" s="166">
        <v>4</v>
      </c>
      <c r="D35" s="165" t="s">
        <v>380</v>
      </c>
      <c r="E35" s="165">
        <v>17</v>
      </c>
      <c r="F35" s="165">
        <v>17</v>
      </c>
      <c r="G35" s="170">
        <v>100</v>
      </c>
      <c r="H35" s="165">
        <v>3</v>
      </c>
      <c r="I35" s="165">
        <v>17</v>
      </c>
      <c r="J35" s="165">
        <v>1</v>
      </c>
      <c r="K35" s="170">
        <v>5</v>
      </c>
      <c r="L35" s="165">
        <v>3</v>
      </c>
      <c r="M35" s="170">
        <v>17</v>
      </c>
      <c r="N35" s="165">
        <v>10</v>
      </c>
      <c r="O35" s="170">
        <v>58</v>
      </c>
      <c r="P35" s="170">
        <v>13.8</v>
      </c>
      <c r="Q35" s="165">
        <v>10</v>
      </c>
      <c r="R35" s="170">
        <v>58</v>
      </c>
    </row>
    <row r="36" spans="1:18" ht="12.75">
      <c r="A36" s="167">
        <v>28</v>
      </c>
      <c r="B36" s="78" t="s">
        <v>381</v>
      </c>
      <c r="C36" s="166" t="s">
        <v>255</v>
      </c>
      <c r="D36" s="166" t="s">
        <v>382</v>
      </c>
      <c r="E36" s="165">
        <v>17</v>
      </c>
      <c r="F36" s="165">
        <v>16</v>
      </c>
      <c r="G36" s="170">
        <v>94.1</v>
      </c>
      <c r="H36" s="165">
        <v>0</v>
      </c>
      <c r="I36" s="165">
        <v>0</v>
      </c>
      <c r="J36" s="165">
        <v>2</v>
      </c>
      <c r="K36" s="170">
        <v>12.5</v>
      </c>
      <c r="L36" s="165">
        <v>6</v>
      </c>
      <c r="M36" s="170">
        <v>37.5</v>
      </c>
      <c r="N36" s="165">
        <v>8</v>
      </c>
      <c r="O36" s="170">
        <v>50</v>
      </c>
      <c r="P36" s="170">
        <v>13.7</v>
      </c>
      <c r="Q36" s="165">
        <v>14</v>
      </c>
      <c r="R36" s="170">
        <v>87.5</v>
      </c>
    </row>
    <row r="37" spans="1:18" ht="12.75">
      <c r="A37" s="9">
        <v>29</v>
      </c>
      <c r="B37" s="78" t="s">
        <v>383</v>
      </c>
      <c r="C37" s="166" t="s">
        <v>384</v>
      </c>
      <c r="D37" s="166" t="s">
        <v>385</v>
      </c>
      <c r="E37" s="165">
        <v>19</v>
      </c>
      <c r="F37" s="165">
        <v>19</v>
      </c>
      <c r="G37" s="170">
        <v>100</v>
      </c>
      <c r="H37" s="165">
        <v>0</v>
      </c>
      <c r="I37" s="165">
        <v>0</v>
      </c>
      <c r="J37" s="165">
        <v>2</v>
      </c>
      <c r="K37" s="170">
        <v>10.5</v>
      </c>
      <c r="L37" s="165">
        <v>8</v>
      </c>
      <c r="M37" s="170">
        <v>42.1</v>
      </c>
      <c r="N37" s="165">
        <v>9</v>
      </c>
      <c r="O37" s="170">
        <v>47.4</v>
      </c>
      <c r="P37" s="170">
        <v>13.5</v>
      </c>
      <c r="Q37" s="165">
        <v>14</v>
      </c>
      <c r="R37" s="170">
        <v>73.7</v>
      </c>
    </row>
    <row r="38" spans="1:18" ht="12.75">
      <c r="A38" s="167">
        <v>30</v>
      </c>
      <c r="B38" s="78" t="s">
        <v>176</v>
      </c>
      <c r="C38" s="166" t="s">
        <v>27</v>
      </c>
      <c r="D38" s="166" t="s">
        <v>386</v>
      </c>
      <c r="E38" s="165">
        <v>24</v>
      </c>
      <c r="F38" s="165">
        <v>23</v>
      </c>
      <c r="G38" s="170">
        <v>96</v>
      </c>
      <c r="H38" s="165">
        <v>1</v>
      </c>
      <c r="I38" s="170">
        <v>4.3</v>
      </c>
      <c r="J38" s="165">
        <v>9</v>
      </c>
      <c r="K38" s="170">
        <v>39.1</v>
      </c>
      <c r="L38" s="165">
        <v>2</v>
      </c>
      <c r="M38" s="170">
        <v>9</v>
      </c>
      <c r="N38" s="165">
        <v>11</v>
      </c>
      <c r="O38" s="170">
        <v>48</v>
      </c>
      <c r="P38" s="170">
        <v>13.4</v>
      </c>
      <c r="Q38" s="165">
        <v>11</v>
      </c>
      <c r="R38" s="170">
        <v>48</v>
      </c>
    </row>
    <row r="39" spans="1:18" ht="12.75">
      <c r="A39" s="9">
        <v>31</v>
      </c>
      <c r="B39" s="174" t="s">
        <v>387</v>
      </c>
      <c r="C39" s="166">
        <v>4</v>
      </c>
      <c r="D39" s="165" t="s">
        <v>388</v>
      </c>
      <c r="E39" s="165">
        <v>14</v>
      </c>
      <c r="F39" s="165">
        <v>14</v>
      </c>
      <c r="G39" s="165">
        <v>100</v>
      </c>
      <c r="H39" s="165">
        <v>0</v>
      </c>
      <c r="I39" s="165">
        <v>0</v>
      </c>
      <c r="J39" s="165">
        <v>3</v>
      </c>
      <c r="K39" s="165">
        <v>21</v>
      </c>
      <c r="L39" s="165">
        <v>6</v>
      </c>
      <c r="M39" s="165">
        <v>43</v>
      </c>
      <c r="N39" s="165">
        <v>5</v>
      </c>
      <c r="O39" s="165">
        <v>36</v>
      </c>
      <c r="P39" s="165">
        <v>13</v>
      </c>
      <c r="Q39" s="165">
        <v>5</v>
      </c>
      <c r="R39" s="165">
        <v>13</v>
      </c>
    </row>
    <row r="40" spans="1:18" ht="12.75">
      <c r="A40" s="167">
        <v>31</v>
      </c>
      <c r="B40" s="165" t="s">
        <v>389</v>
      </c>
      <c r="C40" s="166">
        <v>4</v>
      </c>
      <c r="D40" s="165" t="s">
        <v>64</v>
      </c>
      <c r="E40" s="165">
        <v>3</v>
      </c>
      <c r="F40" s="165">
        <v>3</v>
      </c>
      <c r="G40" s="165">
        <v>100</v>
      </c>
      <c r="H40" s="165">
        <v>0</v>
      </c>
      <c r="I40" s="165">
        <v>0</v>
      </c>
      <c r="J40" s="165">
        <v>1</v>
      </c>
      <c r="K40" s="165">
        <v>33</v>
      </c>
      <c r="L40" s="165">
        <v>1</v>
      </c>
      <c r="M40" s="165">
        <v>33</v>
      </c>
      <c r="N40" s="165">
        <v>1</v>
      </c>
      <c r="O40" s="165">
        <v>33</v>
      </c>
      <c r="P40" s="165">
        <v>13</v>
      </c>
      <c r="Q40" s="165">
        <v>1</v>
      </c>
      <c r="R40" s="165">
        <v>33</v>
      </c>
    </row>
    <row r="41" spans="1:18" ht="12.75">
      <c r="A41" s="9">
        <v>31</v>
      </c>
      <c r="B41" s="166" t="s">
        <v>390</v>
      </c>
      <c r="C41" s="166">
        <v>4</v>
      </c>
      <c r="D41" s="166" t="s">
        <v>391</v>
      </c>
      <c r="E41" s="176">
        <v>18</v>
      </c>
      <c r="F41" s="176">
        <v>18</v>
      </c>
      <c r="G41" s="176">
        <v>100</v>
      </c>
      <c r="H41" s="176">
        <v>1</v>
      </c>
      <c r="I41" s="176">
        <v>6</v>
      </c>
      <c r="J41" s="176">
        <v>1</v>
      </c>
      <c r="K41" s="176">
        <v>6</v>
      </c>
      <c r="L41" s="176">
        <v>7</v>
      </c>
      <c r="M41" s="176">
        <v>38</v>
      </c>
      <c r="N41" s="176">
        <v>9</v>
      </c>
      <c r="O41" s="176">
        <v>50</v>
      </c>
      <c r="P41" s="176">
        <v>13</v>
      </c>
      <c r="Q41" s="176">
        <v>16</v>
      </c>
      <c r="R41" s="176">
        <v>61</v>
      </c>
    </row>
    <row r="42" spans="1:18" ht="12.75">
      <c r="A42" s="167">
        <v>31</v>
      </c>
      <c r="B42" s="166" t="s">
        <v>392</v>
      </c>
      <c r="C42" s="166">
        <v>4</v>
      </c>
      <c r="D42" s="166" t="s">
        <v>393</v>
      </c>
      <c r="E42" s="176">
        <v>3</v>
      </c>
      <c r="F42" s="176">
        <v>3</v>
      </c>
      <c r="G42" s="177">
        <v>100</v>
      </c>
      <c r="H42" s="176">
        <v>0</v>
      </c>
      <c r="I42" s="176">
        <v>0</v>
      </c>
      <c r="J42" s="176">
        <v>1</v>
      </c>
      <c r="K42" s="177">
        <v>33</v>
      </c>
      <c r="L42" s="176">
        <v>1</v>
      </c>
      <c r="M42" s="177">
        <v>33</v>
      </c>
      <c r="N42" s="176">
        <v>1</v>
      </c>
      <c r="O42" s="177">
        <v>33</v>
      </c>
      <c r="P42" s="177">
        <v>13</v>
      </c>
      <c r="Q42" s="176">
        <v>2</v>
      </c>
      <c r="R42" s="177">
        <v>66</v>
      </c>
    </row>
    <row r="43" spans="1:18" ht="12.75">
      <c r="A43" s="9">
        <v>31</v>
      </c>
      <c r="B43" s="166" t="s">
        <v>394</v>
      </c>
      <c r="C43" s="166" t="s">
        <v>86</v>
      </c>
      <c r="D43" s="166" t="s">
        <v>395</v>
      </c>
      <c r="E43" s="176">
        <v>13</v>
      </c>
      <c r="F43" s="176">
        <v>12</v>
      </c>
      <c r="G43" s="176">
        <v>92</v>
      </c>
      <c r="H43" s="176">
        <v>0</v>
      </c>
      <c r="I43" s="176">
        <v>0</v>
      </c>
      <c r="J43" s="176">
        <v>3</v>
      </c>
      <c r="K43" s="176">
        <v>25</v>
      </c>
      <c r="L43" s="176">
        <v>7</v>
      </c>
      <c r="M43" s="176">
        <v>58</v>
      </c>
      <c r="N43" s="176">
        <v>2</v>
      </c>
      <c r="O43" s="176">
        <v>17</v>
      </c>
      <c r="P43" s="176">
        <v>13</v>
      </c>
      <c r="Q43" s="176">
        <v>3</v>
      </c>
      <c r="R43" s="176">
        <v>25</v>
      </c>
    </row>
    <row r="44" spans="1:18" ht="12.75">
      <c r="A44" s="167">
        <v>36</v>
      </c>
      <c r="B44" s="78" t="s">
        <v>383</v>
      </c>
      <c r="C44" s="166" t="s">
        <v>228</v>
      </c>
      <c r="D44" s="166" t="s">
        <v>396</v>
      </c>
      <c r="E44" s="165">
        <v>19</v>
      </c>
      <c r="F44" s="165">
        <v>18</v>
      </c>
      <c r="G44" s="170">
        <v>94.73</v>
      </c>
      <c r="H44" s="165">
        <v>0</v>
      </c>
      <c r="I44" s="165">
        <v>0</v>
      </c>
      <c r="J44" s="165">
        <v>5</v>
      </c>
      <c r="K44" s="170">
        <v>27.8</v>
      </c>
      <c r="L44" s="165">
        <v>7</v>
      </c>
      <c r="M44" s="170">
        <v>38.9</v>
      </c>
      <c r="N44" s="165">
        <v>6</v>
      </c>
      <c r="O44" s="170">
        <v>33.3</v>
      </c>
      <c r="P44" s="170">
        <v>12.7</v>
      </c>
      <c r="Q44" s="165">
        <v>11</v>
      </c>
      <c r="R44" s="170">
        <v>61.1</v>
      </c>
    </row>
    <row r="45" spans="1:18" ht="12.75">
      <c r="A45" s="9">
        <v>37</v>
      </c>
      <c r="B45" s="165" t="s">
        <v>167</v>
      </c>
      <c r="C45" s="166" t="s">
        <v>27</v>
      </c>
      <c r="D45" s="165" t="s">
        <v>397</v>
      </c>
      <c r="E45" s="165">
        <v>22</v>
      </c>
      <c r="F45" s="165">
        <v>22</v>
      </c>
      <c r="G45" s="165">
        <v>100</v>
      </c>
      <c r="H45" s="165">
        <v>1</v>
      </c>
      <c r="I45" s="165">
        <v>4</v>
      </c>
      <c r="J45" s="165">
        <v>3</v>
      </c>
      <c r="K45" s="165">
        <v>14</v>
      </c>
      <c r="L45" s="165">
        <v>14</v>
      </c>
      <c r="M45" s="165">
        <v>64</v>
      </c>
      <c r="N45" s="165">
        <v>4</v>
      </c>
      <c r="O45" s="165">
        <v>18</v>
      </c>
      <c r="P45" s="165">
        <v>12</v>
      </c>
      <c r="Q45" s="165">
        <v>11</v>
      </c>
      <c r="R45" s="165">
        <v>50</v>
      </c>
    </row>
    <row r="46" spans="1:18" ht="12.75">
      <c r="A46" s="167">
        <v>37</v>
      </c>
      <c r="B46" s="166" t="s">
        <v>398</v>
      </c>
      <c r="C46" s="166">
        <v>4</v>
      </c>
      <c r="D46" s="166" t="s">
        <v>399</v>
      </c>
      <c r="E46" s="176">
        <v>9</v>
      </c>
      <c r="F46" s="176">
        <v>9</v>
      </c>
      <c r="G46" s="176">
        <v>100</v>
      </c>
      <c r="H46" s="176">
        <v>0</v>
      </c>
      <c r="I46" s="176">
        <v>0</v>
      </c>
      <c r="J46" s="176">
        <v>4</v>
      </c>
      <c r="K46" s="176">
        <v>44.4</v>
      </c>
      <c r="L46" s="176">
        <v>3</v>
      </c>
      <c r="M46" s="176">
        <v>33.3</v>
      </c>
      <c r="N46" s="176">
        <v>2</v>
      </c>
      <c r="O46" s="176">
        <v>22.2</v>
      </c>
      <c r="P46" s="176">
        <v>12</v>
      </c>
      <c r="Q46" s="176">
        <v>1</v>
      </c>
      <c r="R46" s="176">
        <v>11.1</v>
      </c>
    </row>
    <row r="47" spans="1:18" ht="12.75">
      <c r="A47" s="9">
        <v>37</v>
      </c>
      <c r="B47" s="78" t="s">
        <v>400</v>
      </c>
      <c r="C47" s="166">
        <v>4</v>
      </c>
      <c r="D47" s="78" t="s">
        <v>68</v>
      </c>
      <c r="E47" s="168">
        <v>2</v>
      </c>
      <c r="F47" s="168">
        <v>2</v>
      </c>
      <c r="G47" s="169">
        <v>100</v>
      </c>
      <c r="H47" s="168">
        <v>0</v>
      </c>
      <c r="I47" s="168">
        <v>0</v>
      </c>
      <c r="J47" s="168">
        <v>0</v>
      </c>
      <c r="K47" s="169">
        <v>0</v>
      </c>
      <c r="L47" s="168">
        <v>2</v>
      </c>
      <c r="M47" s="169">
        <v>100</v>
      </c>
      <c r="N47" s="168">
        <v>0</v>
      </c>
      <c r="O47" s="169">
        <v>0</v>
      </c>
      <c r="P47" s="169">
        <v>12</v>
      </c>
      <c r="Q47" s="168">
        <v>0</v>
      </c>
      <c r="R47" s="169">
        <v>0</v>
      </c>
    </row>
    <row r="48" spans="1:18" ht="12.75">
      <c r="A48" s="167">
        <v>40</v>
      </c>
      <c r="B48" s="78" t="s">
        <v>401</v>
      </c>
      <c r="C48" s="166">
        <v>4</v>
      </c>
      <c r="D48" s="166" t="s">
        <v>55</v>
      </c>
      <c r="E48" s="165">
        <v>4</v>
      </c>
      <c r="F48" s="165">
        <v>4</v>
      </c>
      <c r="G48" s="170">
        <v>100</v>
      </c>
      <c r="H48" s="165">
        <v>0</v>
      </c>
      <c r="I48" s="165">
        <v>0</v>
      </c>
      <c r="J48" s="165">
        <v>2</v>
      </c>
      <c r="K48" s="170">
        <v>50</v>
      </c>
      <c r="L48" s="165">
        <v>1</v>
      </c>
      <c r="M48" s="170">
        <v>25</v>
      </c>
      <c r="N48" s="165">
        <v>1</v>
      </c>
      <c r="O48" s="170">
        <v>25</v>
      </c>
      <c r="P48" s="170">
        <v>11.8</v>
      </c>
      <c r="Q48" s="165">
        <v>1</v>
      </c>
      <c r="R48" s="170">
        <v>25</v>
      </c>
    </row>
    <row r="49" spans="1:18" ht="12.75">
      <c r="A49" s="9">
        <v>41</v>
      </c>
      <c r="B49" s="78" t="s">
        <v>402</v>
      </c>
      <c r="C49" s="166">
        <v>4</v>
      </c>
      <c r="D49" s="78" t="s">
        <v>291</v>
      </c>
      <c r="E49" s="174">
        <v>4</v>
      </c>
      <c r="F49" s="174">
        <v>4</v>
      </c>
      <c r="G49" s="178">
        <v>100</v>
      </c>
      <c r="H49" s="178">
        <v>0</v>
      </c>
      <c r="I49" s="178">
        <v>0</v>
      </c>
      <c r="J49" s="178">
        <v>2</v>
      </c>
      <c r="K49" s="178">
        <v>50</v>
      </c>
      <c r="L49" s="178">
        <v>1</v>
      </c>
      <c r="M49" s="178">
        <v>25</v>
      </c>
      <c r="N49" s="178">
        <v>1</v>
      </c>
      <c r="O49" s="178">
        <v>25</v>
      </c>
      <c r="P49" s="178">
        <v>11.7</v>
      </c>
      <c r="Q49" s="178">
        <v>1</v>
      </c>
      <c r="R49" s="178">
        <v>25</v>
      </c>
    </row>
    <row r="50" spans="1:18" ht="12.75">
      <c r="A50" s="167">
        <v>41</v>
      </c>
      <c r="B50" s="165" t="s">
        <v>403</v>
      </c>
      <c r="C50" s="166">
        <v>4</v>
      </c>
      <c r="D50" s="165" t="s">
        <v>99</v>
      </c>
      <c r="E50" s="165">
        <v>4</v>
      </c>
      <c r="F50" s="165">
        <v>4</v>
      </c>
      <c r="G50" s="170">
        <v>100</v>
      </c>
      <c r="H50" s="165">
        <v>0</v>
      </c>
      <c r="I50" s="165">
        <v>0</v>
      </c>
      <c r="J50" s="165">
        <v>1</v>
      </c>
      <c r="K50" s="170">
        <v>25</v>
      </c>
      <c r="L50" s="165">
        <v>3</v>
      </c>
      <c r="M50" s="170">
        <v>75</v>
      </c>
      <c r="N50" s="165">
        <v>0</v>
      </c>
      <c r="O50" s="170">
        <v>0</v>
      </c>
      <c r="P50" s="170">
        <v>11.7</v>
      </c>
      <c r="Q50" s="165">
        <v>1</v>
      </c>
      <c r="R50" s="170">
        <v>25</v>
      </c>
    </row>
    <row r="51" spans="1:18" ht="12.75">
      <c r="A51" s="9">
        <v>43</v>
      </c>
      <c r="B51" s="165" t="s">
        <v>167</v>
      </c>
      <c r="C51" s="166" t="s">
        <v>26</v>
      </c>
      <c r="D51" s="165" t="s">
        <v>279</v>
      </c>
      <c r="E51" s="165">
        <v>20</v>
      </c>
      <c r="F51" s="165">
        <v>20</v>
      </c>
      <c r="G51" s="165">
        <v>100</v>
      </c>
      <c r="H51" s="165">
        <v>0</v>
      </c>
      <c r="I51" s="165">
        <v>0</v>
      </c>
      <c r="J51" s="165">
        <v>5</v>
      </c>
      <c r="K51" s="165">
        <v>25</v>
      </c>
      <c r="L51" s="165">
        <v>11</v>
      </c>
      <c r="M51" s="165">
        <v>55</v>
      </c>
      <c r="N51" s="165">
        <v>4</v>
      </c>
      <c r="O51" s="165">
        <v>20</v>
      </c>
      <c r="P51" s="165">
        <v>11.6</v>
      </c>
      <c r="Q51" s="165">
        <v>7</v>
      </c>
      <c r="R51" s="165">
        <v>35</v>
      </c>
    </row>
    <row r="52" spans="1:18" ht="12.75">
      <c r="A52" s="167">
        <v>43</v>
      </c>
      <c r="B52" s="78" t="s">
        <v>404</v>
      </c>
      <c r="C52" s="166" t="s">
        <v>36</v>
      </c>
      <c r="D52" s="165" t="s">
        <v>405</v>
      </c>
      <c r="E52" s="165">
        <v>27</v>
      </c>
      <c r="F52" s="165">
        <v>26</v>
      </c>
      <c r="G52" s="165">
        <v>96</v>
      </c>
      <c r="H52" s="165">
        <v>1</v>
      </c>
      <c r="I52" s="165">
        <v>3.8</v>
      </c>
      <c r="J52" s="165">
        <v>5</v>
      </c>
      <c r="K52" s="165">
        <v>19.2</v>
      </c>
      <c r="L52" s="165">
        <v>11</v>
      </c>
      <c r="M52" s="165">
        <v>42.4</v>
      </c>
      <c r="N52" s="165">
        <v>9</v>
      </c>
      <c r="O52" s="165">
        <v>34.6</v>
      </c>
      <c r="P52" s="165">
        <v>11.6</v>
      </c>
      <c r="Q52" s="165">
        <v>7</v>
      </c>
      <c r="R52" s="165">
        <v>27</v>
      </c>
    </row>
    <row r="53" spans="1:18" ht="12.75">
      <c r="A53" s="9">
        <v>45</v>
      </c>
      <c r="B53" s="78" t="s">
        <v>404</v>
      </c>
      <c r="C53" s="166" t="s">
        <v>38</v>
      </c>
      <c r="D53" s="165" t="s">
        <v>406</v>
      </c>
      <c r="E53" s="165">
        <v>24</v>
      </c>
      <c r="F53" s="165">
        <v>24</v>
      </c>
      <c r="G53" s="165">
        <v>100</v>
      </c>
      <c r="H53" s="165">
        <v>1</v>
      </c>
      <c r="I53" s="165">
        <v>4</v>
      </c>
      <c r="J53" s="165">
        <v>7</v>
      </c>
      <c r="K53" s="165">
        <v>29</v>
      </c>
      <c r="L53" s="165">
        <v>11</v>
      </c>
      <c r="M53" s="165">
        <v>46</v>
      </c>
      <c r="N53" s="165">
        <v>5</v>
      </c>
      <c r="O53" s="165">
        <v>21</v>
      </c>
      <c r="P53" s="165">
        <v>11.4</v>
      </c>
      <c r="Q53" s="165">
        <v>10</v>
      </c>
      <c r="R53" s="165">
        <v>42</v>
      </c>
    </row>
    <row r="54" spans="1:18" ht="12.75">
      <c r="A54" s="167">
        <v>46</v>
      </c>
      <c r="B54" s="165" t="s">
        <v>359</v>
      </c>
      <c r="C54" s="166" t="s">
        <v>27</v>
      </c>
      <c r="D54" s="165" t="s">
        <v>407</v>
      </c>
      <c r="E54" s="165">
        <v>12</v>
      </c>
      <c r="F54" s="165">
        <v>12</v>
      </c>
      <c r="G54" s="170">
        <v>100</v>
      </c>
      <c r="H54" s="165">
        <v>0</v>
      </c>
      <c r="I54" s="165">
        <v>0</v>
      </c>
      <c r="J54" s="165">
        <v>5</v>
      </c>
      <c r="K54" s="170">
        <v>42</v>
      </c>
      <c r="L54" s="165">
        <v>6</v>
      </c>
      <c r="M54" s="170">
        <v>50</v>
      </c>
      <c r="N54" s="165">
        <v>1</v>
      </c>
      <c r="O54" s="170">
        <v>8</v>
      </c>
      <c r="P54" s="170">
        <v>11.3</v>
      </c>
      <c r="Q54" s="165">
        <v>5</v>
      </c>
      <c r="R54" s="170">
        <v>42</v>
      </c>
    </row>
    <row r="55" spans="1:18" ht="12.75">
      <c r="A55" s="9">
        <v>46</v>
      </c>
      <c r="B55" s="166" t="s">
        <v>394</v>
      </c>
      <c r="C55" s="166" t="s">
        <v>89</v>
      </c>
      <c r="D55" s="166" t="s">
        <v>408</v>
      </c>
      <c r="E55" s="176">
        <v>18</v>
      </c>
      <c r="F55" s="176">
        <v>17</v>
      </c>
      <c r="G55" s="176">
        <v>94</v>
      </c>
      <c r="H55" s="176">
        <v>0</v>
      </c>
      <c r="I55" s="176">
        <v>0</v>
      </c>
      <c r="J55" s="176">
        <v>10</v>
      </c>
      <c r="K55" s="176">
        <v>59</v>
      </c>
      <c r="L55" s="176">
        <v>6</v>
      </c>
      <c r="M55" s="176">
        <v>35</v>
      </c>
      <c r="N55" s="176">
        <v>1</v>
      </c>
      <c r="O55" s="176">
        <v>6</v>
      </c>
      <c r="P55" s="176">
        <v>11.3</v>
      </c>
      <c r="Q55" s="176">
        <v>3</v>
      </c>
      <c r="R55" s="176">
        <v>18</v>
      </c>
    </row>
    <row r="56" spans="1:18" ht="12.75">
      <c r="A56" s="167">
        <v>48</v>
      </c>
      <c r="B56" s="165" t="s">
        <v>167</v>
      </c>
      <c r="C56" s="166" t="s">
        <v>280</v>
      </c>
      <c r="D56" s="165" t="s">
        <v>281</v>
      </c>
      <c r="E56" s="165">
        <v>1</v>
      </c>
      <c r="F56" s="165">
        <v>1</v>
      </c>
      <c r="G56" s="165">
        <v>100</v>
      </c>
      <c r="H56" s="165">
        <v>0</v>
      </c>
      <c r="I56" s="165">
        <v>0</v>
      </c>
      <c r="J56" s="165">
        <v>0</v>
      </c>
      <c r="K56" s="165">
        <v>0</v>
      </c>
      <c r="L56" s="165">
        <v>1</v>
      </c>
      <c r="M56" s="165">
        <v>100</v>
      </c>
      <c r="N56" s="165">
        <v>0</v>
      </c>
      <c r="O56" s="165">
        <v>0</v>
      </c>
      <c r="P56" s="165">
        <v>11</v>
      </c>
      <c r="Q56" s="165">
        <v>0</v>
      </c>
      <c r="R56" s="165">
        <v>0</v>
      </c>
    </row>
    <row r="57" spans="1:18" ht="12.75">
      <c r="A57" s="9">
        <v>48</v>
      </c>
      <c r="B57" s="165" t="s">
        <v>409</v>
      </c>
      <c r="C57" s="166">
        <v>4</v>
      </c>
      <c r="D57" s="165" t="s">
        <v>294</v>
      </c>
      <c r="E57" s="165">
        <v>2</v>
      </c>
      <c r="F57" s="165">
        <v>2</v>
      </c>
      <c r="G57" s="165">
        <v>100</v>
      </c>
      <c r="H57" s="165">
        <v>0</v>
      </c>
      <c r="I57" s="165">
        <v>0</v>
      </c>
      <c r="J57" s="165">
        <v>1</v>
      </c>
      <c r="K57" s="165">
        <v>50</v>
      </c>
      <c r="L57" s="165">
        <v>1</v>
      </c>
      <c r="M57" s="165">
        <v>50</v>
      </c>
      <c r="N57" s="165">
        <v>0</v>
      </c>
      <c r="O57" s="165">
        <v>0</v>
      </c>
      <c r="P57" s="165">
        <v>11</v>
      </c>
      <c r="Q57" s="165">
        <v>0</v>
      </c>
      <c r="R57" s="165">
        <v>0</v>
      </c>
    </row>
    <row r="58" spans="1:18" ht="12.75">
      <c r="A58" s="167">
        <v>48</v>
      </c>
      <c r="B58" s="174" t="s">
        <v>34</v>
      </c>
      <c r="C58" s="166" t="s">
        <v>86</v>
      </c>
      <c r="D58" s="165" t="s">
        <v>410</v>
      </c>
      <c r="E58" s="165">
        <v>16</v>
      </c>
      <c r="F58" s="165">
        <v>16</v>
      </c>
      <c r="G58" s="165">
        <v>100</v>
      </c>
      <c r="H58" s="165">
        <v>3</v>
      </c>
      <c r="I58" s="165">
        <v>19</v>
      </c>
      <c r="J58" s="165">
        <v>4</v>
      </c>
      <c r="K58" s="165">
        <v>25</v>
      </c>
      <c r="L58" s="165">
        <v>6</v>
      </c>
      <c r="M58" s="165">
        <v>37</v>
      </c>
      <c r="N58" s="165">
        <v>3</v>
      </c>
      <c r="O58" s="165">
        <v>19</v>
      </c>
      <c r="P58" s="165">
        <v>11</v>
      </c>
      <c r="Q58" s="165">
        <v>3</v>
      </c>
      <c r="R58" s="165">
        <v>19</v>
      </c>
    </row>
    <row r="59" spans="1:18" ht="12.75">
      <c r="A59" s="9">
        <v>48</v>
      </c>
      <c r="B59" s="174" t="s">
        <v>34</v>
      </c>
      <c r="C59" s="166" t="s">
        <v>27</v>
      </c>
      <c r="D59" s="165" t="s">
        <v>411</v>
      </c>
      <c r="E59" s="165">
        <v>13</v>
      </c>
      <c r="F59" s="165">
        <v>13</v>
      </c>
      <c r="G59" s="165">
        <v>100</v>
      </c>
      <c r="H59" s="165">
        <v>2</v>
      </c>
      <c r="I59" s="165">
        <v>15</v>
      </c>
      <c r="J59" s="165">
        <v>3</v>
      </c>
      <c r="K59" s="165">
        <v>23</v>
      </c>
      <c r="L59" s="165">
        <v>8</v>
      </c>
      <c r="M59" s="165">
        <v>62</v>
      </c>
      <c r="N59" s="165">
        <v>0</v>
      </c>
      <c r="O59" s="165">
        <v>0</v>
      </c>
      <c r="P59" s="165">
        <v>11</v>
      </c>
      <c r="Q59" s="165">
        <v>2</v>
      </c>
      <c r="R59" s="165">
        <v>15</v>
      </c>
    </row>
    <row r="60" spans="1:18" ht="12.75">
      <c r="A60" s="167">
        <v>48</v>
      </c>
      <c r="B60" s="166" t="s">
        <v>412</v>
      </c>
      <c r="C60" s="166" t="s">
        <v>27</v>
      </c>
      <c r="D60" s="166" t="s">
        <v>413</v>
      </c>
      <c r="E60" s="176">
        <v>19</v>
      </c>
      <c r="F60" s="176">
        <v>19</v>
      </c>
      <c r="G60" s="177">
        <v>100</v>
      </c>
      <c r="H60" s="176">
        <v>2</v>
      </c>
      <c r="I60" s="177">
        <v>10</v>
      </c>
      <c r="J60" s="176">
        <v>5</v>
      </c>
      <c r="K60" s="176">
        <v>26</v>
      </c>
      <c r="L60" s="176">
        <v>7</v>
      </c>
      <c r="M60" s="176">
        <v>37</v>
      </c>
      <c r="N60" s="176">
        <v>5</v>
      </c>
      <c r="O60" s="176">
        <v>26</v>
      </c>
      <c r="P60" s="176">
        <v>11</v>
      </c>
      <c r="Q60" s="176">
        <v>3</v>
      </c>
      <c r="R60" s="176">
        <v>16</v>
      </c>
    </row>
    <row r="61" spans="1:18" ht="12.75">
      <c r="A61" s="9">
        <v>48</v>
      </c>
      <c r="B61" s="174" t="s">
        <v>414</v>
      </c>
      <c r="C61" s="166">
        <v>4</v>
      </c>
      <c r="D61" s="174" t="s">
        <v>415</v>
      </c>
      <c r="E61" s="174">
        <v>12</v>
      </c>
      <c r="F61" s="174">
        <v>11</v>
      </c>
      <c r="G61" s="175">
        <v>91.6</v>
      </c>
      <c r="H61" s="174">
        <v>0</v>
      </c>
      <c r="I61" s="174">
        <v>0</v>
      </c>
      <c r="J61" s="174">
        <v>4</v>
      </c>
      <c r="K61" s="175">
        <v>36.4</v>
      </c>
      <c r="L61" s="174">
        <v>7</v>
      </c>
      <c r="M61" s="175">
        <v>63.6</v>
      </c>
      <c r="N61" s="174">
        <v>0</v>
      </c>
      <c r="O61" s="175">
        <v>0</v>
      </c>
      <c r="P61" s="175">
        <v>11</v>
      </c>
      <c r="Q61" s="174">
        <v>1</v>
      </c>
      <c r="R61" s="175">
        <v>9</v>
      </c>
    </row>
    <row r="62" spans="1:18" ht="12.75">
      <c r="A62" s="167">
        <v>54</v>
      </c>
      <c r="B62" s="165" t="s">
        <v>416</v>
      </c>
      <c r="C62" s="166">
        <v>4</v>
      </c>
      <c r="D62" s="165" t="s">
        <v>417</v>
      </c>
      <c r="E62" s="165">
        <v>9</v>
      </c>
      <c r="F62" s="165">
        <v>8</v>
      </c>
      <c r="G62" s="170">
        <v>89</v>
      </c>
      <c r="H62" s="165">
        <v>3</v>
      </c>
      <c r="I62" s="165">
        <v>38</v>
      </c>
      <c r="J62" s="165">
        <v>2</v>
      </c>
      <c r="K62" s="170">
        <v>25</v>
      </c>
      <c r="L62" s="165">
        <v>0</v>
      </c>
      <c r="M62" s="170">
        <v>0</v>
      </c>
      <c r="N62" s="165">
        <v>3</v>
      </c>
      <c r="O62" s="170">
        <v>38</v>
      </c>
      <c r="P62" s="170">
        <v>10.25</v>
      </c>
      <c r="Q62" s="165">
        <v>2</v>
      </c>
      <c r="R62" s="170">
        <v>26</v>
      </c>
    </row>
    <row r="63" spans="1:18" ht="12.75">
      <c r="A63" s="9">
        <v>55</v>
      </c>
      <c r="B63" s="78" t="s">
        <v>404</v>
      </c>
      <c r="C63" s="166" t="s">
        <v>40</v>
      </c>
      <c r="D63" s="165" t="s">
        <v>418</v>
      </c>
      <c r="E63" s="165">
        <v>9</v>
      </c>
      <c r="F63" s="165">
        <v>9</v>
      </c>
      <c r="G63" s="165">
        <v>100</v>
      </c>
      <c r="H63" s="165">
        <v>2</v>
      </c>
      <c r="I63" s="165">
        <v>22</v>
      </c>
      <c r="J63" s="165">
        <v>4</v>
      </c>
      <c r="K63" s="165">
        <v>45</v>
      </c>
      <c r="L63" s="165">
        <v>3</v>
      </c>
      <c r="M63" s="165">
        <v>33</v>
      </c>
      <c r="N63" s="165">
        <v>0</v>
      </c>
      <c r="O63" s="165">
        <v>0</v>
      </c>
      <c r="P63" s="165">
        <v>10.2</v>
      </c>
      <c r="Q63" s="165">
        <v>1</v>
      </c>
      <c r="R63" s="165">
        <v>11</v>
      </c>
    </row>
    <row r="64" spans="1:18" ht="12.75">
      <c r="A64" s="167">
        <v>56</v>
      </c>
      <c r="B64" s="78" t="s">
        <v>419</v>
      </c>
      <c r="C64" s="166" t="s">
        <v>26</v>
      </c>
      <c r="D64" s="166" t="s">
        <v>420</v>
      </c>
      <c r="E64" s="176">
        <v>19</v>
      </c>
      <c r="F64" s="176">
        <v>19</v>
      </c>
      <c r="G64" s="177">
        <v>100</v>
      </c>
      <c r="H64" s="176">
        <v>2</v>
      </c>
      <c r="I64" s="177">
        <v>10</v>
      </c>
      <c r="J64" s="176">
        <v>6</v>
      </c>
      <c r="K64" s="177">
        <v>31</v>
      </c>
      <c r="L64" s="176">
        <v>11</v>
      </c>
      <c r="M64" s="177">
        <v>57</v>
      </c>
      <c r="N64" s="176">
        <v>0</v>
      </c>
      <c r="O64" s="177">
        <v>0</v>
      </c>
      <c r="P64" s="177">
        <v>10</v>
      </c>
      <c r="Q64" s="176">
        <v>0</v>
      </c>
      <c r="R64" s="177">
        <v>0</v>
      </c>
    </row>
    <row r="65" spans="1:18" ht="12.75">
      <c r="A65" s="9">
        <v>56</v>
      </c>
      <c r="B65" s="78" t="s">
        <v>421</v>
      </c>
      <c r="C65" s="78" t="s">
        <v>342</v>
      </c>
      <c r="D65" s="78" t="s">
        <v>422</v>
      </c>
      <c r="E65" s="168">
        <v>2</v>
      </c>
      <c r="F65" s="168">
        <v>2</v>
      </c>
      <c r="G65" s="169">
        <v>100</v>
      </c>
      <c r="H65" s="168">
        <v>0</v>
      </c>
      <c r="I65" s="168">
        <v>0</v>
      </c>
      <c r="J65" s="168">
        <v>1</v>
      </c>
      <c r="K65" s="169">
        <v>50</v>
      </c>
      <c r="L65" s="168">
        <v>1</v>
      </c>
      <c r="M65" s="169">
        <v>50</v>
      </c>
      <c r="N65" s="168">
        <v>0</v>
      </c>
      <c r="O65" s="169">
        <v>0</v>
      </c>
      <c r="P65" s="169">
        <v>10</v>
      </c>
      <c r="Q65" s="168">
        <v>0</v>
      </c>
      <c r="R65" s="169">
        <v>0</v>
      </c>
    </row>
    <row r="66" spans="1:18" ht="12.75">
      <c r="A66" s="167">
        <v>58</v>
      </c>
      <c r="B66" s="166" t="s">
        <v>198</v>
      </c>
      <c r="C66" s="166">
        <v>4</v>
      </c>
      <c r="D66" s="166" t="s">
        <v>48</v>
      </c>
      <c r="E66" s="176">
        <v>3</v>
      </c>
      <c r="F66" s="176">
        <v>2</v>
      </c>
      <c r="G66" s="176">
        <v>67</v>
      </c>
      <c r="H66" s="176">
        <v>0</v>
      </c>
      <c r="I66" s="176">
        <v>0</v>
      </c>
      <c r="J66" s="176">
        <v>0</v>
      </c>
      <c r="K66" s="176">
        <v>0</v>
      </c>
      <c r="L66" s="176">
        <v>2</v>
      </c>
      <c r="M66" s="176">
        <v>100</v>
      </c>
      <c r="N66" s="176">
        <v>0</v>
      </c>
      <c r="O66" s="176">
        <v>0</v>
      </c>
      <c r="P66" s="176">
        <v>4</v>
      </c>
      <c r="Q66" s="176">
        <v>0</v>
      </c>
      <c r="R66" s="176">
        <v>0</v>
      </c>
    </row>
    <row r="67" spans="1:18" ht="12.75">
      <c r="A67" s="9">
        <v>58</v>
      </c>
      <c r="B67" s="166" t="s">
        <v>423</v>
      </c>
      <c r="C67" s="166">
        <v>4</v>
      </c>
      <c r="D67" s="166" t="s">
        <v>424</v>
      </c>
      <c r="E67" s="176">
        <v>13</v>
      </c>
      <c r="F67" s="176">
        <v>12</v>
      </c>
      <c r="G67" s="176">
        <v>92.3</v>
      </c>
      <c r="H67" s="176">
        <v>0</v>
      </c>
      <c r="I67" s="176">
        <v>0</v>
      </c>
      <c r="J67" s="176">
        <v>3</v>
      </c>
      <c r="K67" s="176">
        <v>25</v>
      </c>
      <c r="L67" s="176">
        <v>6</v>
      </c>
      <c r="M67" s="176">
        <v>50</v>
      </c>
      <c r="N67" s="176">
        <v>3</v>
      </c>
      <c r="O67" s="176">
        <v>25</v>
      </c>
      <c r="P67" s="176">
        <v>4</v>
      </c>
      <c r="Q67" s="176">
        <v>3</v>
      </c>
      <c r="R67" s="176">
        <v>25</v>
      </c>
    </row>
    <row r="68" spans="1:18" ht="12.75">
      <c r="A68" s="167">
        <v>60</v>
      </c>
      <c r="B68" s="78" t="s">
        <v>425</v>
      </c>
      <c r="C68" s="166">
        <v>4</v>
      </c>
      <c r="D68" s="78" t="s">
        <v>426</v>
      </c>
      <c r="E68" s="168">
        <v>20</v>
      </c>
      <c r="F68" s="168">
        <v>20</v>
      </c>
      <c r="G68" s="169">
        <v>100</v>
      </c>
      <c r="H68" s="168">
        <v>2</v>
      </c>
      <c r="I68" s="168">
        <v>10</v>
      </c>
      <c r="J68" s="168">
        <v>6</v>
      </c>
      <c r="K68" s="169">
        <v>30</v>
      </c>
      <c r="L68" s="168">
        <v>9</v>
      </c>
      <c r="M68" s="169">
        <v>45</v>
      </c>
      <c r="N68" s="168">
        <v>3</v>
      </c>
      <c r="O68" s="169">
        <v>15</v>
      </c>
      <c r="P68" s="169">
        <v>3.6</v>
      </c>
      <c r="Q68" s="168">
        <v>5</v>
      </c>
      <c r="R68" s="169">
        <v>25</v>
      </c>
    </row>
    <row r="69" ht="12.75">
      <c r="A69" s="9"/>
    </row>
    <row r="70" spans="1:18" ht="12.75">
      <c r="A70" s="179"/>
      <c r="B70" s="180"/>
      <c r="C70" s="181"/>
      <c r="D70" s="182"/>
      <c r="E70" s="182"/>
      <c r="F70" s="182"/>
      <c r="G70" s="183"/>
      <c r="H70" s="182"/>
      <c r="I70" s="182"/>
      <c r="J70" s="182"/>
      <c r="K70" s="183"/>
      <c r="L70" s="182"/>
      <c r="M70" s="183"/>
      <c r="N70" s="182"/>
      <c r="O70" s="183"/>
      <c r="P70" s="183"/>
      <c r="Q70" s="182"/>
      <c r="R70" s="183"/>
    </row>
    <row r="71" spans="1:18" ht="12.75">
      <c r="A71" s="19"/>
      <c r="B71" s="78"/>
      <c r="C71" s="166"/>
      <c r="D71" s="78" t="s">
        <v>427</v>
      </c>
      <c r="E71" s="168">
        <v>865</v>
      </c>
      <c r="F71" s="168">
        <v>850</v>
      </c>
      <c r="G71" s="175"/>
      <c r="H71" s="168">
        <v>27</v>
      </c>
      <c r="I71" s="174"/>
      <c r="J71" s="168">
        <v>166</v>
      </c>
      <c r="K71" s="175"/>
      <c r="L71" s="168">
        <v>307</v>
      </c>
      <c r="M71" s="175"/>
      <c r="N71" s="168">
        <v>351</v>
      </c>
      <c r="O71" s="175"/>
      <c r="P71" s="175">
        <v>13.12</v>
      </c>
      <c r="Q71" s="174">
        <v>392</v>
      </c>
      <c r="R71" s="175">
        <v>43.2</v>
      </c>
    </row>
    <row r="72" spans="1:18" ht="12.75">
      <c r="A72" s="184"/>
      <c r="B72" s="118"/>
      <c r="C72" s="185"/>
      <c r="D72" s="182"/>
      <c r="E72" s="182"/>
      <c r="F72" s="182"/>
      <c r="G72" s="183"/>
      <c r="H72" s="182"/>
      <c r="I72" s="182"/>
      <c r="J72" s="182"/>
      <c r="K72" s="183"/>
      <c r="L72" s="182"/>
      <c r="M72" s="183"/>
      <c r="N72" s="182"/>
      <c r="O72" s="183"/>
      <c r="P72" s="183"/>
      <c r="Q72" s="182"/>
      <c r="R72" s="183"/>
    </row>
    <row r="73" spans="1:18" ht="12.75">
      <c r="A73" s="184"/>
      <c r="B73" s="118"/>
      <c r="C73" s="185"/>
      <c r="D73" s="182"/>
      <c r="E73" s="182"/>
      <c r="F73" s="182"/>
      <c r="G73" s="183"/>
      <c r="H73" s="182"/>
      <c r="I73" s="182"/>
      <c r="J73" s="182"/>
      <c r="K73" s="183"/>
      <c r="L73" s="182"/>
      <c r="M73" s="183"/>
      <c r="N73" s="182"/>
      <c r="O73" s="183"/>
      <c r="P73" s="183"/>
      <c r="Q73" s="182"/>
      <c r="R73" s="183"/>
    </row>
    <row r="74" spans="2:18" ht="12.75">
      <c r="B74" s="186"/>
      <c r="C74" s="187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</row>
    <row r="75" spans="2:16" ht="15">
      <c r="B75" s="325" t="s">
        <v>428</v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2:16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8" ht="15">
      <c r="A77" s="9" t="s">
        <v>189</v>
      </c>
      <c r="B77" s="338" t="s">
        <v>217</v>
      </c>
      <c r="C77" s="335" t="s">
        <v>1</v>
      </c>
      <c r="D77" s="4" t="s">
        <v>2</v>
      </c>
      <c r="E77" s="336" t="s">
        <v>3</v>
      </c>
      <c r="F77" s="336" t="s">
        <v>4</v>
      </c>
      <c r="G77" s="336"/>
      <c r="H77" s="336" t="s">
        <v>5</v>
      </c>
      <c r="I77" s="336"/>
      <c r="J77" s="336"/>
      <c r="K77" s="336"/>
      <c r="L77" s="336"/>
      <c r="M77" s="336"/>
      <c r="N77" s="336"/>
      <c r="O77" s="336"/>
      <c r="P77" s="5" t="s">
        <v>6</v>
      </c>
      <c r="Q77" s="337" t="s">
        <v>429</v>
      </c>
      <c r="R77" s="337"/>
    </row>
    <row r="78" spans="1:18" ht="15">
      <c r="A78" s="9"/>
      <c r="B78" s="338"/>
      <c r="C78" s="335"/>
      <c r="D78" s="4" t="s">
        <v>7</v>
      </c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5" t="s">
        <v>8</v>
      </c>
      <c r="Q78" s="9"/>
      <c r="R78" s="9"/>
    </row>
    <row r="79" spans="1:18" ht="15">
      <c r="A79" s="9"/>
      <c r="B79" s="338"/>
      <c r="C79" s="335"/>
      <c r="D79" s="335"/>
      <c r="E79" s="335" t="s">
        <v>9</v>
      </c>
      <c r="F79" s="335" t="s">
        <v>10</v>
      </c>
      <c r="G79" s="335" t="s">
        <v>11</v>
      </c>
      <c r="H79" s="334" t="s">
        <v>12</v>
      </c>
      <c r="I79" s="334"/>
      <c r="J79" s="334" t="s">
        <v>12</v>
      </c>
      <c r="K79" s="334"/>
      <c r="L79" s="334" t="s">
        <v>12</v>
      </c>
      <c r="M79" s="334"/>
      <c r="N79" s="334" t="s">
        <v>12</v>
      </c>
      <c r="O79" s="334"/>
      <c r="P79" s="335"/>
      <c r="Q79" s="9"/>
      <c r="R79" s="9"/>
    </row>
    <row r="80" spans="1:18" ht="15">
      <c r="A80" s="9"/>
      <c r="B80" s="338"/>
      <c r="C80" s="335"/>
      <c r="D80" s="335"/>
      <c r="E80" s="335"/>
      <c r="F80" s="335"/>
      <c r="G80" s="335"/>
      <c r="H80" s="335" t="s">
        <v>17</v>
      </c>
      <c r="I80" s="335"/>
      <c r="J80" s="335" t="s">
        <v>20</v>
      </c>
      <c r="K80" s="335"/>
      <c r="L80" s="335" t="s">
        <v>21</v>
      </c>
      <c r="M80" s="335"/>
      <c r="N80" s="335" t="s">
        <v>191</v>
      </c>
      <c r="O80" s="335"/>
      <c r="P80" s="335"/>
      <c r="Q80" s="9"/>
      <c r="R80" s="9"/>
    </row>
    <row r="81" spans="1:19" ht="15.75" thickBot="1">
      <c r="A81" s="188"/>
      <c r="B81" s="189"/>
      <c r="C81" s="190"/>
      <c r="D81" s="191"/>
      <c r="E81" s="191"/>
      <c r="F81" s="191"/>
      <c r="G81" s="191"/>
      <c r="H81" s="191" t="s">
        <v>10</v>
      </c>
      <c r="I81" s="191" t="s">
        <v>11</v>
      </c>
      <c r="J81" s="191" t="s">
        <v>10</v>
      </c>
      <c r="K81" s="191" t="s">
        <v>11</v>
      </c>
      <c r="L81" s="191" t="s">
        <v>10</v>
      </c>
      <c r="M81" s="191" t="s">
        <v>11</v>
      </c>
      <c r="N81" s="191" t="s">
        <v>10</v>
      </c>
      <c r="O81" s="191" t="s">
        <v>11</v>
      </c>
      <c r="P81" s="192"/>
      <c r="Q81" s="191" t="s">
        <v>10</v>
      </c>
      <c r="R81" s="191" t="s">
        <v>11</v>
      </c>
      <c r="S81" s="10"/>
    </row>
    <row r="82" spans="1:18" ht="12.75">
      <c r="A82" s="9">
        <v>1</v>
      </c>
      <c r="B82" s="9" t="s">
        <v>343</v>
      </c>
      <c r="C82" s="166">
        <v>4</v>
      </c>
      <c r="D82" s="9" t="s">
        <v>344</v>
      </c>
      <c r="E82" s="9">
        <v>1</v>
      </c>
      <c r="F82" s="9">
        <v>1</v>
      </c>
      <c r="G82" s="9">
        <v>100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100</v>
      </c>
      <c r="P82" s="9">
        <v>19</v>
      </c>
      <c r="Q82" s="9">
        <v>1</v>
      </c>
      <c r="R82" s="9">
        <v>100</v>
      </c>
    </row>
    <row r="83" spans="1:18" ht="12.75">
      <c r="A83" s="9">
        <v>2</v>
      </c>
      <c r="B83" s="9" t="s">
        <v>430</v>
      </c>
      <c r="C83" s="166">
        <v>4</v>
      </c>
      <c r="D83" s="9" t="s">
        <v>352</v>
      </c>
      <c r="E83" s="9">
        <v>3</v>
      </c>
      <c r="F83" s="9">
        <v>3</v>
      </c>
      <c r="G83" s="9">
        <v>100</v>
      </c>
      <c r="H83" s="9">
        <v>0</v>
      </c>
      <c r="I83" s="9">
        <v>0</v>
      </c>
      <c r="J83" s="9">
        <v>0</v>
      </c>
      <c r="K83" s="9">
        <v>0</v>
      </c>
      <c r="L83" s="9">
        <v>1</v>
      </c>
      <c r="M83" s="9">
        <v>25</v>
      </c>
      <c r="N83" s="9">
        <v>2</v>
      </c>
      <c r="O83" s="9">
        <v>75</v>
      </c>
      <c r="P83" s="9">
        <v>18.3</v>
      </c>
      <c r="Q83" s="9">
        <v>3</v>
      </c>
      <c r="R83" s="9">
        <v>100</v>
      </c>
    </row>
    <row r="84" spans="1:18" ht="12.75">
      <c r="A84" s="9">
        <v>2</v>
      </c>
      <c r="B84" s="166" t="s">
        <v>65</v>
      </c>
      <c r="C84" s="166">
        <v>4</v>
      </c>
      <c r="D84" s="166" t="s">
        <v>348</v>
      </c>
      <c r="E84" s="9">
        <v>3</v>
      </c>
      <c r="F84" s="9">
        <v>3</v>
      </c>
      <c r="G84" s="9">
        <v>100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3</v>
      </c>
      <c r="O84" s="9">
        <v>100</v>
      </c>
      <c r="P84" s="9">
        <v>18.3</v>
      </c>
      <c r="Q84" s="9">
        <v>3</v>
      </c>
      <c r="R84" s="9">
        <v>100</v>
      </c>
    </row>
    <row r="85" spans="1:18" ht="12.75">
      <c r="A85" s="9">
        <v>4</v>
      </c>
      <c r="B85" s="9" t="s">
        <v>339</v>
      </c>
      <c r="C85" s="166">
        <v>4</v>
      </c>
      <c r="D85" s="9" t="s">
        <v>431</v>
      </c>
      <c r="E85" s="9">
        <v>1</v>
      </c>
      <c r="F85" s="9">
        <v>1</v>
      </c>
      <c r="G85" s="9">
        <v>100</v>
      </c>
      <c r="H85" s="9">
        <v>0</v>
      </c>
      <c r="I85" s="9">
        <v>0</v>
      </c>
      <c r="J85" s="9">
        <v>0</v>
      </c>
      <c r="K85" s="9">
        <v>0</v>
      </c>
      <c r="L85" s="9">
        <v>1</v>
      </c>
      <c r="M85" s="9">
        <v>100</v>
      </c>
      <c r="N85" s="9">
        <v>0</v>
      </c>
      <c r="O85" s="9">
        <v>0</v>
      </c>
      <c r="P85" s="9">
        <v>18</v>
      </c>
      <c r="Q85" s="9">
        <v>1</v>
      </c>
      <c r="R85" s="9">
        <v>100</v>
      </c>
    </row>
    <row r="86" spans="1:18" ht="12.75">
      <c r="A86" s="9">
        <v>5</v>
      </c>
      <c r="B86" s="78" t="s">
        <v>210</v>
      </c>
      <c r="C86" s="166">
        <v>4</v>
      </c>
      <c r="D86" s="9" t="s">
        <v>135</v>
      </c>
      <c r="E86" s="9">
        <v>7</v>
      </c>
      <c r="F86" s="9">
        <v>7</v>
      </c>
      <c r="G86" s="193">
        <v>100</v>
      </c>
      <c r="H86" s="9">
        <v>0</v>
      </c>
      <c r="I86" s="9">
        <v>0</v>
      </c>
      <c r="J86" s="9">
        <v>0</v>
      </c>
      <c r="K86" s="193">
        <v>0</v>
      </c>
      <c r="L86" s="9">
        <v>0</v>
      </c>
      <c r="M86" s="193">
        <v>0</v>
      </c>
      <c r="N86" s="9">
        <v>7</v>
      </c>
      <c r="O86" s="193">
        <v>100</v>
      </c>
      <c r="P86" s="9">
        <v>17.43</v>
      </c>
      <c r="Q86" s="9">
        <v>7</v>
      </c>
      <c r="R86" s="193">
        <v>100</v>
      </c>
    </row>
    <row r="87" spans="1:18" ht="12.75">
      <c r="A87" s="9">
        <v>6</v>
      </c>
      <c r="B87" s="9" t="s">
        <v>167</v>
      </c>
      <c r="C87" s="166" t="s">
        <v>432</v>
      </c>
      <c r="D87" s="9" t="s">
        <v>433</v>
      </c>
      <c r="E87" s="9">
        <v>1</v>
      </c>
      <c r="F87" s="9">
        <v>1</v>
      </c>
      <c r="G87" s="9">
        <v>100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100</v>
      </c>
      <c r="P87" s="9">
        <v>17</v>
      </c>
      <c r="Q87" s="9">
        <v>1</v>
      </c>
      <c r="R87" s="9">
        <v>100</v>
      </c>
    </row>
    <row r="88" spans="1:18" ht="12.75">
      <c r="A88" s="9">
        <v>6</v>
      </c>
      <c r="B88" s="9" t="s">
        <v>434</v>
      </c>
      <c r="C88" s="166">
        <v>4</v>
      </c>
      <c r="D88" s="9" t="s">
        <v>362</v>
      </c>
      <c r="E88" s="9">
        <v>18</v>
      </c>
      <c r="F88" s="9">
        <v>17</v>
      </c>
      <c r="G88" s="9">
        <v>94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17</v>
      </c>
      <c r="O88" s="9">
        <v>100</v>
      </c>
      <c r="P88" s="9">
        <v>17</v>
      </c>
      <c r="Q88" s="9">
        <v>7</v>
      </c>
      <c r="R88" s="9">
        <v>41</v>
      </c>
    </row>
    <row r="89" spans="1:18" ht="12.75">
      <c r="A89" s="9">
        <v>8</v>
      </c>
      <c r="B89" s="19" t="s">
        <v>387</v>
      </c>
      <c r="C89" s="166">
        <v>4</v>
      </c>
      <c r="D89" s="9" t="s">
        <v>388</v>
      </c>
      <c r="E89" s="9">
        <v>14</v>
      </c>
      <c r="F89" s="9">
        <v>14</v>
      </c>
      <c r="G89" s="9">
        <v>100</v>
      </c>
      <c r="H89" s="9">
        <v>0</v>
      </c>
      <c r="I89" s="9">
        <v>0</v>
      </c>
      <c r="J89" s="9">
        <v>1</v>
      </c>
      <c r="K89" s="9">
        <v>7</v>
      </c>
      <c r="L89" s="9">
        <v>3</v>
      </c>
      <c r="M89" s="9">
        <v>22</v>
      </c>
      <c r="N89" s="9">
        <v>10</v>
      </c>
      <c r="O89" s="9">
        <v>71</v>
      </c>
      <c r="P89" s="9">
        <v>16</v>
      </c>
      <c r="Q89" s="9">
        <v>10</v>
      </c>
      <c r="R89" s="9">
        <v>71</v>
      </c>
    </row>
    <row r="90" spans="1:18" ht="12.75">
      <c r="A90" s="9">
        <v>8</v>
      </c>
      <c r="B90" s="19" t="s">
        <v>176</v>
      </c>
      <c r="C90" s="166" t="s">
        <v>127</v>
      </c>
      <c r="D90" s="9" t="s">
        <v>355</v>
      </c>
      <c r="E90" s="9">
        <v>24</v>
      </c>
      <c r="F90" s="9">
        <v>24</v>
      </c>
      <c r="G90" s="193">
        <v>100</v>
      </c>
      <c r="H90" s="9">
        <v>0</v>
      </c>
      <c r="I90" s="9">
        <v>0</v>
      </c>
      <c r="J90" s="9">
        <v>2</v>
      </c>
      <c r="K90" s="193">
        <v>85</v>
      </c>
      <c r="L90" s="9">
        <v>6</v>
      </c>
      <c r="M90" s="193">
        <v>25</v>
      </c>
      <c r="N90" s="9">
        <v>16</v>
      </c>
      <c r="O90" s="193">
        <v>67</v>
      </c>
      <c r="P90" s="9">
        <v>16</v>
      </c>
      <c r="Q90" s="9">
        <v>14</v>
      </c>
      <c r="R90" s="193">
        <v>58</v>
      </c>
    </row>
    <row r="91" spans="1:18" ht="12.75">
      <c r="A91" s="9">
        <v>8</v>
      </c>
      <c r="B91" s="166" t="s">
        <v>379</v>
      </c>
      <c r="C91" s="166">
        <v>4</v>
      </c>
      <c r="D91" s="9" t="s">
        <v>380</v>
      </c>
      <c r="E91" s="9">
        <v>17</v>
      </c>
      <c r="F91" s="9">
        <v>17</v>
      </c>
      <c r="G91" s="9">
        <v>100</v>
      </c>
      <c r="H91" s="9">
        <v>1</v>
      </c>
      <c r="I91" s="9">
        <v>6</v>
      </c>
      <c r="J91" s="9">
        <v>2</v>
      </c>
      <c r="K91" s="9">
        <v>12</v>
      </c>
      <c r="L91" s="9">
        <v>0</v>
      </c>
      <c r="M91" s="9">
        <v>0</v>
      </c>
      <c r="N91" s="9">
        <v>14</v>
      </c>
      <c r="O91" s="9">
        <v>82</v>
      </c>
      <c r="P91" s="9">
        <v>16</v>
      </c>
      <c r="Q91" s="9">
        <v>13</v>
      </c>
      <c r="R91" s="9">
        <v>76</v>
      </c>
    </row>
    <row r="92" spans="1:18" ht="12.75">
      <c r="A92" s="9">
        <v>11</v>
      </c>
      <c r="B92" s="19" t="s">
        <v>346</v>
      </c>
      <c r="C92" s="166" t="s">
        <v>27</v>
      </c>
      <c r="D92" s="9" t="s">
        <v>347</v>
      </c>
      <c r="E92" s="9">
        <v>22</v>
      </c>
      <c r="F92" s="9">
        <v>22</v>
      </c>
      <c r="G92" s="9">
        <v>100</v>
      </c>
      <c r="H92" s="9">
        <v>0</v>
      </c>
      <c r="I92" s="9">
        <v>0</v>
      </c>
      <c r="J92" s="9">
        <v>0</v>
      </c>
      <c r="K92" s="9">
        <v>0</v>
      </c>
      <c r="L92" s="9">
        <v>7</v>
      </c>
      <c r="M92" s="9">
        <v>32</v>
      </c>
      <c r="N92" s="9">
        <v>15</v>
      </c>
      <c r="O92" s="9">
        <v>68</v>
      </c>
      <c r="P92" s="9">
        <v>15.8</v>
      </c>
      <c r="Q92" s="9">
        <v>10</v>
      </c>
      <c r="R92" s="9">
        <v>45</v>
      </c>
    </row>
    <row r="93" spans="1:18" ht="12.75">
      <c r="A93" s="9">
        <v>12</v>
      </c>
      <c r="B93" s="9" t="s">
        <v>435</v>
      </c>
      <c r="C93" s="166" t="s">
        <v>26</v>
      </c>
      <c r="D93" s="9" t="s">
        <v>360</v>
      </c>
      <c r="E93" s="9">
        <v>19</v>
      </c>
      <c r="F93" s="9">
        <v>19</v>
      </c>
      <c r="G93" s="193">
        <v>100</v>
      </c>
      <c r="H93" s="9">
        <v>0</v>
      </c>
      <c r="I93" s="9">
        <v>0</v>
      </c>
      <c r="J93" s="9">
        <v>2</v>
      </c>
      <c r="K93" s="193">
        <v>10</v>
      </c>
      <c r="L93" s="9">
        <v>7</v>
      </c>
      <c r="M93" s="193">
        <v>37</v>
      </c>
      <c r="N93" s="9">
        <v>10</v>
      </c>
      <c r="O93" s="193">
        <v>53</v>
      </c>
      <c r="P93" s="193">
        <v>15.7</v>
      </c>
      <c r="Q93" s="9">
        <v>13</v>
      </c>
      <c r="R93" s="193">
        <v>68</v>
      </c>
    </row>
    <row r="94" spans="1:18" ht="12.75">
      <c r="A94" s="9">
        <v>13</v>
      </c>
      <c r="B94" s="19" t="s">
        <v>176</v>
      </c>
      <c r="C94" s="166" t="s">
        <v>26</v>
      </c>
      <c r="D94" s="9" t="s">
        <v>436</v>
      </c>
      <c r="E94" s="9">
        <v>22</v>
      </c>
      <c r="F94" s="9">
        <v>21</v>
      </c>
      <c r="G94" s="193">
        <v>96</v>
      </c>
      <c r="H94" s="9">
        <v>1</v>
      </c>
      <c r="I94" s="193">
        <v>5</v>
      </c>
      <c r="J94" s="9">
        <v>2</v>
      </c>
      <c r="K94" s="193">
        <v>10</v>
      </c>
      <c r="L94" s="9">
        <v>7</v>
      </c>
      <c r="M94" s="193">
        <v>33</v>
      </c>
      <c r="N94" s="9">
        <v>11</v>
      </c>
      <c r="O94" s="193">
        <v>52</v>
      </c>
      <c r="P94" s="9">
        <v>15.4</v>
      </c>
      <c r="Q94" s="9">
        <v>12</v>
      </c>
      <c r="R94" s="193">
        <v>57</v>
      </c>
    </row>
    <row r="95" spans="1:18" ht="12.75">
      <c r="A95" s="9">
        <v>13</v>
      </c>
      <c r="B95" s="78" t="s">
        <v>208</v>
      </c>
      <c r="C95" s="166" t="s">
        <v>27</v>
      </c>
      <c r="D95" s="78" t="s">
        <v>377</v>
      </c>
      <c r="E95" s="168">
        <v>22</v>
      </c>
      <c r="F95" s="168">
        <v>22</v>
      </c>
      <c r="G95" s="169">
        <v>100</v>
      </c>
      <c r="H95" s="168">
        <v>0</v>
      </c>
      <c r="I95" s="168">
        <v>0</v>
      </c>
      <c r="J95" s="168">
        <v>4</v>
      </c>
      <c r="K95" s="169">
        <v>18</v>
      </c>
      <c r="L95" s="168">
        <v>6</v>
      </c>
      <c r="M95" s="169">
        <v>27</v>
      </c>
      <c r="N95" s="168">
        <v>12</v>
      </c>
      <c r="O95" s="169">
        <v>54</v>
      </c>
      <c r="P95" s="169">
        <v>15.4</v>
      </c>
      <c r="Q95" s="168">
        <v>15</v>
      </c>
      <c r="R95" s="169">
        <v>68</v>
      </c>
    </row>
    <row r="96" spans="1:18" ht="12.75">
      <c r="A96" s="9">
        <v>15</v>
      </c>
      <c r="B96" s="78" t="s">
        <v>349</v>
      </c>
      <c r="C96" s="166" t="s">
        <v>27</v>
      </c>
      <c r="D96" s="9" t="s">
        <v>358</v>
      </c>
      <c r="E96" s="9">
        <v>22</v>
      </c>
      <c r="F96" s="9">
        <v>22</v>
      </c>
      <c r="G96" s="9">
        <v>100</v>
      </c>
      <c r="H96" s="9">
        <v>0</v>
      </c>
      <c r="I96" s="9">
        <v>0</v>
      </c>
      <c r="J96" s="9">
        <v>5</v>
      </c>
      <c r="K96" s="9">
        <v>22.7</v>
      </c>
      <c r="L96" s="9">
        <v>5</v>
      </c>
      <c r="M96" s="9">
        <v>22.7</v>
      </c>
      <c r="N96" s="9">
        <v>12</v>
      </c>
      <c r="O96" s="9">
        <v>54.5</v>
      </c>
      <c r="P96" s="9">
        <v>15.3</v>
      </c>
      <c r="Q96" s="9">
        <v>12</v>
      </c>
      <c r="R96" s="9">
        <v>54.5</v>
      </c>
    </row>
    <row r="97" spans="1:18" ht="12.75">
      <c r="A97" s="9">
        <v>16</v>
      </c>
      <c r="B97" s="78" t="s">
        <v>341</v>
      </c>
      <c r="C97" s="166">
        <v>4</v>
      </c>
      <c r="D97" s="78" t="s">
        <v>342</v>
      </c>
      <c r="E97" s="168">
        <v>1</v>
      </c>
      <c r="F97" s="168">
        <v>1</v>
      </c>
      <c r="G97" s="169">
        <v>100</v>
      </c>
      <c r="H97" s="168">
        <v>0</v>
      </c>
      <c r="I97" s="168">
        <v>0</v>
      </c>
      <c r="J97" s="168">
        <v>0</v>
      </c>
      <c r="K97" s="169">
        <v>0</v>
      </c>
      <c r="L97" s="168">
        <v>0</v>
      </c>
      <c r="M97" s="169">
        <v>0</v>
      </c>
      <c r="N97" s="168">
        <v>1</v>
      </c>
      <c r="O97" s="169">
        <v>100</v>
      </c>
      <c r="P97" s="169">
        <v>15</v>
      </c>
      <c r="Q97" s="168">
        <v>0</v>
      </c>
      <c r="R97" s="169">
        <v>0</v>
      </c>
    </row>
    <row r="98" spans="1:18" ht="12.75">
      <c r="A98" s="9">
        <v>16</v>
      </c>
      <c r="B98" s="78" t="s">
        <v>369</v>
      </c>
      <c r="C98" s="166">
        <v>4</v>
      </c>
      <c r="D98" s="9" t="s">
        <v>46</v>
      </c>
      <c r="E98" s="9">
        <v>4</v>
      </c>
      <c r="F98" s="9">
        <v>4</v>
      </c>
      <c r="G98" s="9">
        <v>100</v>
      </c>
      <c r="H98" s="9">
        <v>0</v>
      </c>
      <c r="I98" s="9">
        <v>0</v>
      </c>
      <c r="J98" s="9">
        <v>1</v>
      </c>
      <c r="K98" s="9">
        <v>25</v>
      </c>
      <c r="L98" s="9">
        <v>0</v>
      </c>
      <c r="M98" s="9">
        <v>0</v>
      </c>
      <c r="N98" s="9">
        <v>3</v>
      </c>
      <c r="O98" s="9">
        <v>75</v>
      </c>
      <c r="P98" s="9">
        <v>15</v>
      </c>
      <c r="Q98" s="9">
        <v>3</v>
      </c>
      <c r="R98" s="9">
        <v>75</v>
      </c>
    </row>
    <row r="99" spans="1:18" ht="12.75">
      <c r="A99" s="9">
        <v>16</v>
      </c>
      <c r="B99" s="166" t="s">
        <v>403</v>
      </c>
      <c r="C99" s="78">
        <v>4</v>
      </c>
      <c r="D99" s="19" t="s">
        <v>99</v>
      </c>
      <c r="E99" s="19">
        <v>4</v>
      </c>
      <c r="F99" s="19">
        <v>4</v>
      </c>
      <c r="G99" s="19">
        <v>100</v>
      </c>
      <c r="H99" s="19">
        <v>0</v>
      </c>
      <c r="I99" s="19">
        <v>0</v>
      </c>
      <c r="J99" s="19">
        <v>0</v>
      </c>
      <c r="K99" s="19">
        <v>0</v>
      </c>
      <c r="L99" s="19">
        <v>4</v>
      </c>
      <c r="M99" s="19">
        <v>100</v>
      </c>
      <c r="N99" s="19">
        <v>0</v>
      </c>
      <c r="O99" s="19">
        <v>0</v>
      </c>
      <c r="P99" s="19">
        <v>15</v>
      </c>
      <c r="Q99" s="19">
        <v>2</v>
      </c>
      <c r="R99" s="19">
        <v>50</v>
      </c>
    </row>
    <row r="100" spans="1:18" ht="12.75">
      <c r="A100" s="9">
        <v>19</v>
      </c>
      <c r="B100" s="78" t="s">
        <v>425</v>
      </c>
      <c r="C100" s="166">
        <v>4</v>
      </c>
      <c r="D100" s="19" t="s">
        <v>437</v>
      </c>
      <c r="E100" s="19">
        <v>20</v>
      </c>
      <c r="F100" s="19">
        <v>20</v>
      </c>
      <c r="G100" s="194">
        <v>100</v>
      </c>
      <c r="H100" s="19">
        <v>1</v>
      </c>
      <c r="I100" s="19">
        <v>5</v>
      </c>
      <c r="J100" s="19">
        <v>6</v>
      </c>
      <c r="K100" s="194">
        <v>30</v>
      </c>
      <c r="L100" s="19">
        <v>5</v>
      </c>
      <c r="M100" s="194">
        <v>25</v>
      </c>
      <c r="N100" s="19">
        <v>8</v>
      </c>
      <c r="O100" s="194">
        <v>40</v>
      </c>
      <c r="P100" s="19">
        <v>14.85</v>
      </c>
      <c r="Q100" s="19">
        <v>20</v>
      </c>
      <c r="R100" s="194">
        <v>100</v>
      </c>
    </row>
    <row r="101" spans="1:18" ht="12.75">
      <c r="A101" s="9">
        <v>20</v>
      </c>
      <c r="B101" s="78" t="s">
        <v>349</v>
      </c>
      <c r="C101" s="166" t="s">
        <v>127</v>
      </c>
      <c r="D101" s="9" t="s">
        <v>350</v>
      </c>
      <c r="E101" s="9">
        <v>21</v>
      </c>
      <c r="F101" s="9">
        <v>21</v>
      </c>
      <c r="G101" s="9">
        <v>100</v>
      </c>
      <c r="H101" s="9">
        <v>0</v>
      </c>
      <c r="I101" s="9">
        <v>0</v>
      </c>
      <c r="J101" s="9">
        <v>3</v>
      </c>
      <c r="K101" s="9">
        <v>14.3</v>
      </c>
      <c r="L101" s="9">
        <v>5</v>
      </c>
      <c r="M101" s="9">
        <v>23.8</v>
      </c>
      <c r="N101" s="9">
        <v>13</v>
      </c>
      <c r="O101" s="9">
        <v>61.9</v>
      </c>
      <c r="P101" s="9">
        <v>14.6</v>
      </c>
      <c r="Q101" s="9">
        <v>10</v>
      </c>
      <c r="R101" s="9">
        <v>47.6</v>
      </c>
    </row>
    <row r="102" spans="1:18" ht="12.75">
      <c r="A102" s="9">
        <v>21</v>
      </c>
      <c r="B102" s="9" t="s">
        <v>438</v>
      </c>
      <c r="C102" s="166" t="s">
        <v>26</v>
      </c>
      <c r="D102" s="9" t="s">
        <v>354</v>
      </c>
      <c r="E102" s="9">
        <v>24</v>
      </c>
      <c r="F102" s="9">
        <v>24</v>
      </c>
      <c r="G102" s="9">
        <v>100</v>
      </c>
      <c r="H102" s="9">
        <v>0</v>
      </c>
      <c r="I102" s="9">
        <v>0</v>
      </c>
      <c r="J102" s="9">
        <v>5</v>
      </c>
      <c r="K102" s="9">
        <v>21</v>
      </c>
      <c r="L102" s="9">
        <v>7</v>
      </c>
      <c r="M102" s="9">
        <v>29</v>
      </c>
      <c r="N102" s="9">
        <v>12</v>
      </c>
      <c r="O102" s="9">
        <v>50</v>
      </c>
      <c r="P102" s="9">
        <v>14.3</v>
      </c>
      <c r="Q102" s="9">
        <v>8</v>
      </c>
      <c r="R102" s="9">
        <v>33</v>
      </c>
    </row>
    <row r="103" spans="1:18" ht="12.75">
      <c r="A103" s="9">
        <v>21</v>
      </c>
      <c r="B103" s="166" t="s">
        <v>356</v>
      </c>
      <c r="C103" s="166" t="s">
        <v>127</v>
      </c>
      <c r="D103" s="166" t="s">
        <v>364</v>
      </c>
      <c r="E103" s="9">
        <v>16</v>
      </c>
      <c r="F103" s="9">
        <v>16</v>
      </c>
      <c r="G103" s="9">
        <v>100</v>
      </c>
      <c r="H103" s="9">
        <v>0</v>
      </c>
      <c r="I103" s="9">
        <v>0</v>
      </c>
      <c r="J103" s="9">
        <v>3</v>
      </c>
      <c r="K103" s="9">
        <v>19</v>
      </c>
      <c r="L103" s="9">
        <v>7</v>
      </c>
      <c r="M103" s="9">
        <v>44</v>
      </c>
      <c r="N103" s="9">
        <v>6</v>
      </c>
      <c r="O103" s="9">
        <v>37</v>
      </c>
      <c r="P103" s="9">
        <v>14.3</v>
      </c>
      <c r="Q103" s="9">
        <v>8</v>
      </c>
      <c r="R103" s="9">
        <v>50</v>
      </c>
    </row>
    <row r="104" spans="1:18" ht="12.75">
      <c r="A104" s="9">
        <v>23</v>
      </c>
      <c r="B104" s="78" t="s">
        <v>349</v>
      </c>
      <c r="C104" s="166" t="s">
        <v>26</v>
      </c>
      <c r="D104" s="9" t="s">
        <v>375</v>
      </c>
      <c r="E104" s="9">
        <v>24</v>
      </c>
      <c r="F104" s="9">
        <v>24</v>
      </c>
      <c r="G104" s="9">
        <v>100</v>
      </c>
      <c r="H104" s="9">
        <v>0</v>
      </c>
      <c r="I104" s="9">
        <v>0</v>
      </c>
      <c r="J104" s="9">
        <v>0</v>
      </c>
      <c r="K104" s="9">
        <v>0</v>
      </c>
      <c r="L104" s="9">
        <v>8</v>
      </c>
      <c r="M104" s="9">
        <v>33.3</v>
      </c>
      <c r="N104" s="9">
        <v>16</v>
      </c>
      <c r="O104" s="9">
        <v>66.6</v>
      </c>
      <c r="P104" s="9">
        <v>14.29</v>
      </c>
      <c r="Q104" s="9">
        <v>6</v>
      </c>
      <c r="R104" s="9">
        <v>25</v>
      </c>
    </row>
    <row r="105" spans="1:18" ht="12.75">
      <c r="A105" s="9">
        <v>24</v>
      </c>
      <c r="B105" s="166" t="s">
        <v>356</v>
      </c>
      <c r="C105" s="166" t="s">
        <v>27</v>
      </c>
      <c r="D105" s="166" t="s">
        <v>363</v>
      </c>
      <c r="E105" s="9">
        <v>19</v>
      </c>
      <c r="F105" s="9">
        <v>18</v>
      </c>
      <c r="G105" s="9">
        <v>95</v>
      </c>
      <c r="H105" s="9">
        <v>0</v>
      </c>
      <c r="I105" s="9">
        <v>0</v>
      </c>
      <c r="J105" s="9">
        <v>1</v>
      </c>
      <c r="K105" s="9">
        <v>5</v>
      </c>
      <c r="L105" s="9">
        <v>10</v>
      </c>
      <c r="M105" s="9">
        <v>56</v>
      </c>
      <c r="N105" s="9">
        <v>7</v>
      </c>
      <c r="O105" s="9">
        <v>39</v>
      </c>
      <c r="P105" s="9">
        <v>14.2</v>
      </c>
      <c r="Q105" s="9">
        <v>6</v>
      </c>
      <c r="R105" s="9">
        <v>33</v>
      </c>
    </row>
    <row r="106" spans="1:18" ht="12.75">
      <c r="A106" s="9">
        <v>25</v>
      </c>
      <c r="B106" s="19" t="s">
        <v>439</v>
      </c>
      <c r="C106" s="166" t="s">
        <v>141</v>
      </c>
      <c r="D106" s="9" t="s">
        <v>366</v>
      </c>
      <c r="E106" s="9">
        <v>25</v>
      </c>
      <c r="F106" s="9">
        <v>24</v>
      </c>
      <c r="G106" s="193">
        <v>96</v>
      </c>
      <c r="H106" s="9">
        <v>0</v>
      </c>
      <c r="I106" s="9">
        <v>0</v>
      </c>
      <c r="J106" s="9">
        <v>5</v>
      </c>
      <c r="K106" s="193">
        <v>21</v>
      </c>
      <c r="L106" s="9">
        <v>12</v>
      </c>
      <c r="M106" s="193">
        <v>50</v>
      </c>
      <c r="N106" s="9">
        <v>7</v>
      </c>
      <c r="O106" s="193">
        <v>29</v>
      </c>
      <c r="P106" s="9">
        <v>14</v>
      </c>
      <c r="Q106" s="9">
        <v>10</v>
      </c>
      <c r="R106" s="193">
        <v>42</v>
      </c>
    </row>
    <row r="107" spans="1:18" ht="12.75">
      <c r="A107" s="9">
        <v>25</v>
      </c>
      <c r="B107" s="78" t="s">
        <v>390</v>
      </c>
      <c r="C107" s="166">
        <v>4</v>
      </c>
      <c r="D107" s="9" t="s">
        <v>391</v>
      </c>
      <c r="E107" s="9">
        <v>18</v>
      </c>
      <c r="F107" s="9">
        <v>18</v>
      </c>
      <c r="G107" s="193">
        <v>100</v>
      </c>
      <c r="H107" s="9">
        <v>1</v>
      </c>
      <c r="I107" s="9">
        <v>6</v>
      </c>
      <c r="J107" s="9">
        <v>4</v>
      </c>
      <c r="K107" s="193">
        <v>22</v>
      </c>
      <c r="L107" s="9">
        <v>5</v>
      </c>
      <c r="M107" s="193">
        <v>28</v>
      </c>
      <c r="N107" s="9">
        <v>8</v>
      </c>
      <c r="O107" s="193">
        <v>44</v>
      </c>
      <c r="P107" s="9">
        <v>14</v>
      </c>
      <c r="Q107" s="9">
        <v>6</v>
      </c>
      <c r="R107" s="193">
        <v>33</v>
      </c>
    </row>
    <row r="108" spans="1:18" ht="12.75">
      <c r="A108" s="9">
        <v>25</v>
      </c>
      <c r="B108" s="78" t="s">
        <v>401</v>
      </c>
      <c r="C108" s="166">
        <v>4</v>
      </c>
      <c r="D108" s="9" t="s">
        <v>55</v>
      </c>
      <c r="E108" s="9">
        <v>4</v>
      </c>
      <c r="F108" s="9">
        <v>4</v>
      </c>
      <c r="G108" s="9">
        <v>100</v>
      </c>
      <c r="H108" s="9">
        <v>0</v>
      </c>
      <c r="I108" s="9">
        <v>0</v>
      </c>
      <c r="J108" s="9">
        <v>1</v>
      </c>
      <c r="K108" s="9">
        <v>25</v>
      </c>
      <c r="L108" s="9">
        <v>1</v>
      </c>
      <c r="M108" s="9">
        <v>25</v>
      </c>
      <c r="N108" s="9">
        <v>2</v>
      </c>
      <c r="O108" s="9">
        <v>50</v>
      </c>
      <c r="P108" s="9">
        <v>14</v>
      </c>
      <c r="Q108" s="9">
        <v>2</v>
      </c>
      <c r="R108" s="9">
        <v>50</v>
      </c>
    </row>
    <row r="109" spans="1:18" ht="12.75">
      <c r="A109" s="9">
        <v>25</v>
      </c>
      <c r="B109" s="166" t="s">
        <v>367</v>
      </c>
      <c r="C109" s="166" t="s">
        <v>27</v>
      </c>
      <c r="D109" s="174" t="s">
        <v>368</v>
      </c>
      <c r="E109" s="9">
        <v>20</v>
      </c>
      <c r="F109" s="9">
        <v>20</v>
      </c>
      <c r="G109" s="9">
        <v>100</v>
      </c>
      <c r="H109" s="9">
        <v>1</v>
      </c>
      <c r="I109" s="9">
        <v>5</v>
      </c>
      <c r="J109" s="9">
        <v>4</v>
      </c>
      <c r="K109" s="9">
        <v>20</v>
      </c>
      <c r="L109" s="9">
        <v>4</v>
      </c>
      <c r="M109" s="9">
        <v>20</v>
      </c>
      <c r="N109" s="9">
        <v>11</v>
      </c>
      <c r="O109" s="9">
        <v>55</v>
      </c>
      <c r="P109" s="9">
        <v>14</v>
      </c>
      <c r="Q109" s="9">
        <v>11</v>
      </c>
      <c r="R109" s="9">
        <v>55</v>
      </c>
    </row>
    <row r="110" spans="1:18" ht="12.75">
      <c r="A110" s="9">
        <v>29</v>
      </c>
      <c r="B110" s="19" t="s">
        <v>346</v>
      </c>
      <c r="C110" s="166" t="s">
        <v>127</v>
      </c>
      <c r="D110" s="9" t="s">
        <v>440</v>
      </c>
      <c r="E110" s="9">
        <v>18</v>
      </c>
      <c r="F110" s="9">
        <v>18</v>
      </c>
      <c r="G110" s="9">
        <v>100</v>
      </c>
      <c r="H110" s="9">
        <v>1</v>
      </c>
      <c r="I110" s="9">
        <v>6</v>
      </c>
      <c r="J110" s="9">
        <v>2</v>
      </c>
      <c r="K110" s="9">
        <v>11</v>
      </c>
      <c r="L110" s="9">
        <v>7</v>
      </c>
      <c r="M110" s="9">
        <v>39</v>
      </c>
      <c r="N110" s="9">
        <v>8</v>
      </c>
      <c r="O110" s="9">
        <v>4</v>
      </c>
      <c r="P110" s="9">
        <v>13.9</v>
      </c>
      <c r="Q110" s="9">
        <v>8</v>
      </c>
      <c r="R110" s="9">
        <v>44</v>
      </c>
    </row>
    <row r="111" spans="1:18" ht="12.75">
      <c r="A111" s="9">
        <v>30</v>
      </c>
      <c r="B111" s="166" t="s">
        <v>367</v>
      </c>
      <c r="C111" s="166" t="s">
        <v>26</v>
      </c>
      <c r="D111" s="9" t="s">
        <v>378</v>
      </c>
      <c r="E111" s="9">
        <v>20</v>
      </c>
      <c r="F111" s="9">
        <v>19</v>
      </c>
      <c r="G111" s="9">
        <v>95</v>
      </c>
      <c r="H111" s="9">
        <v>1</v>
      </c>
      <c r="I111" s="9">
        <v>5.3</v>
      </c>
      <c r="J111" s="9">
        <v>4</v>
      </c>
      <c r="K111" s="9">
        <v>21</v>
      </c>
      <c r="L111" s="9">
        <v>7</v>
      </c>
      <c r="M111" s="9">
        <v>36.8</v>
      </c>
      <c r="N111" s="9">
        <v>7</v>
      </c>
      <c r="O111" s="9">
        <v>36.8</v>
      </c>
      <c r="P111" s="9">
        <v>13.5</v>
      </c>
      <c r="Q111" s="9">
        <v>7</v>
      </c>
      <c r="R111" s="9">
        <v>36.8</v>
      </c>
    </row>
    <row r="112" spans="1:18" ht="12.75">
      <c r="A112" s="9">
        <v>31</v>
      </c>
      <c r="B112" s="19" t="s">
        <v>176</v>
      </c>
      <c r="C112" s="166" t="s">
        <v>27</v>
      </c>
      <c r="D112" s="9" t="s">
        <v>441</v>
      </c>
      <c r="E112" s="9">
        <v>24</v>
      </c>
      <c r="F112" s="9">
        <v>23</v>
      </c>
      <c r="G112" s="193">
        <v>96</v>
      </c>
      <c r="H112" s="9">
        <v>1</v>
      </c>
      <c r="I112" s="9">
        <v>4.3</v>
      </c>
      <c r="J112" s="9">
        <v>9</v>
      </c>
      <c r="K112" s="193">
        <v>39</v>
      </c>
      <c r="L112" s="9">
        <v>2</v>
      </c>
      <c r="M112" s="193">
        <v>8.7</v>
      </c>
      <c r="N112" s="9">
        <v>11</v>
      </c>
      <c r="O112" s="193">
        <v>48</v>
      </c>
      <c r="P112" s="9">
        <v>13.4</v>
      </c>
      <c r="Q112" s="9">
        <v>11</v>
      </c>
      <c r="R112" s="193">
        <v>48</v>
      </c>
    </row>
    <row r="113" spans="1:18" ht="12.75">
      <c r="A113" s="9">
        <v>31</v>
      </c>
      <c r="B113" s="166" t="s">
        <v>208</v>
      </c>
      <c r="C113" s="166" t="s">
        <v>26</v>
      </c>
      <c r="D113" s="166" t="s">
        <v>371</v>
      </c>
      <c r="E113" s="176">
        <v>21</v>
      </c>
      <c r="F113" s="176">
        <v>20</v>
      </c>
      <c r="G113" s="177">
        <v>95</v>
      </c>
      <c r="H113" s="176">
        <v>0</v>
      </c>
      <c r="I113" s="176">
        <v>0</v>
      </c>
      <c r="J113" s="176">
        <v>4</v>
      </c>
      <c r="K113" s="177">
        <v>20</v>
      </c>
      <c r="L113" s="176">
        <v>10</v>
      </c>
      <c r="M113" s="177">
        <v>50</v>
      </c>
      <c r="N113" s="176">
        <v>6</v>
      </c>
      <c r="O113" s="177">
        <v>30</v>
      </c>
      <c r="P113" s="177">
        <v>13.4</v>
      </c>
      <c r="Q113" s="176">
        <v>6</v>
      </c>
      <c r="R113" s="177">
        <v>30</v>
      </c>
    </row>
    <row r="114" spans="1:18" ht="12.75">
      <c r="A114" s="9">
        <v>31</v>
      </c>
      <c r="B114" s="166" t="s">
        <v>356</v>
      </c>
      <c r="C114" s="166" t="s">
        <v>26</v>
      </c>
      <c r="D114" s="166" t="s">
        <v>357</v>
      </c>
      <c r="E114" s="9">
        <v>18</v>
      </c>
      <c r="F114" s="9">
        <v>18</v>
      </c>
      <c r="G114" s="9">
        <v>100</v>
      </c>
      <c r="H114" s="9">
        <v>0</v>
      </c>
      <c r="I114" s="9">
        <v>0</v>
      </c>
      <c r="J114" s="9">
        <v>0</v>
      </c>
      <c r="K114" s="9">
        <v>0</v>
      </c>
      <c r="L114" s="9">
        <v>6</v>
      </c>
      <c r="M114" s="9">
        <v>33</v>
      </c>
      <c r="N114" s="9">
        <v>12</v>
      </c>
      <c r="O114" s="9">
        <v>67</v>
      </c>
      <c r="P114" s="9">
        <v>13.4</v>
      </c>
      <c r="Q114" s="9">
        <v>7</v>
      </c>
      <c r="R114" s="9">
        <v>39</v>
      </c>
    </row>
    <row r="115" spans="1:18" ht="12.75">
      <c r="A115" s="9">
        <v>34</v>
      </c>
      <c r="B115" s="9" t="s">
        <v>346</v>
      </c>
      <c r="C115" s="166" t="s">
        <v>26</v>
      </c>
      <c r="D115" s="9" t="s">
        <v>373</v>
      </c>
      <c r="E115" s="9">
        <v>13</v>
      </c>
      <c r="F115" s="9">
        <v>13</v>
      </c>
      <c r="G115" s="9">
        <v>100</v>
      </c>
      <c r="H115" s="9">
        <v>1</v>
      </c>
      <c r="I115" s="9">
        <v>7.7</v>
      </c>
      <c r="J115" s="9">
        <v>0</v>
      </c>
      <c r="K115" s="9">
        <v>0</v>
      </c>
      <c r="L115" s="9">
        <v>7</v>
      </c>
      <c r="M115" s="9">
        <v>53.4</v>
      </c>
      <c r="N115" s="9">
        <v>5</v>
      </c>
      <c r="O115" s="9">
        <v>38.9</v>
      </c>
      <c r="P115" s="9">
        <v>13.3</v>
      </c>
      <c r="Q115" s="9">
        <v>2</v>
      </c>
      <c r="R115" s="9">
        <v>15.3</v>
      </c>
    </row>
    <row r="116" spans="1:18" ht="12.75">
      <c r="A116" s="9">
        <v>35</v>
      </c>
      <c r="B116" s="78" t="s">
        <v>383</v>
      </c>
      <c r="C116" s="166" t="s">
        <v>228</v>
      </c>
      <c r="D116" s="166" t="s">
        <v>442</v>
      </c>
      <c r="E116" s="9">
        <v>19</v>
      </c>
      <c r="F116" s="9">
        <v>18</v>
      </c>
      <c r="G116" s="9">
        <v>94.73</v>
      </c>
      <c r="H116" s="9">
        <v>0</v>
      </c>
      <c r="I116" s="9">
        <v>0</v>
      </c>
      <c r="J116" s="9">
        <v>3</v>
      </c>
      <c r="K116" s="9">
        <v>16.7</v>
      </c>
      <c r="L116" s="9">
        <v>8</v>
      </c>
      <c r="M116" s="9">
        <v>44.4</v>
      </c>
      <c r="N116" s="9">
        <v>7</v>
      </c>
      <c r="O116" s="9">
        <v>38.9</v>
      </c>
      <c r="P116" s="9">
        <v>13.2</v>
      </c>
      <c r="Q116" s="9">
        <v>2</v>
      </c>
      <c r="R116" s="9">
        <v>11.1</v>
      </c>
    </row>
    <row r="117" spans="1:18" ht="12.75">
      <c r="A117" s="9">
        <v>36</v>
      </c>
      <c r="B117" s="78" t="s">
        <v>394</v>
      </c>
      <c r="C117" s="166" t="s">
        <v>86</v>
      </c>
      <c r="D117" s="9" t="s">
        <v>395</v>
      </c>
      <c r="E117" s="9">
        <v>13</v>
      </c>
      <c r="F117" s="9">
        <v>11</v>
      </c>
      <c r="G117" s="193">
        <v>85</v>
      </c>
      <c r="H117" s="9">
        <v>0</v>
      </c>
      <c r="I117" s="9">
        <v>0</v>
      </c>
      <c r="J117" s="9">
        <v>1</v>
      </c>
      <c r="K117" s="193">
        <v>90</v>
      </c>
      <c r="L117" s="9">
        <v>7</v>
      </c>
      <c r="M117" s="193">
        <v>64</v>
      </c>
      <c r="N117" s="9">
        <v>3</v>
      </c>
      <c r="O117" s="193">
        <v>27</v>
      </c>
      <c r="P117" s="9">
        <v>13</v>
      </c>
      <c r="Q117" s="9">
        <v>1</v>
      </c>
      <c r="R117" s="193">
        <v>9</v>
      </c>
    </row>
    <row r="118" spans="1:18" ht="12.75">
      <c r="A118" s="9">
        <v>36</v>
      </c>
      <c r="B118" s="78" t="s">
        <v>421</v>
      </c>
      <c r="C118" s="166">
        <v>4</v>
      </c>
      <c r="D118" s="78" t="s">
        <v>422</v>
      </c>
      <c r="E118" s="168">
        <v>2</v>
      </c>
      <c r="F118" s="168">
        <v>2</v>
      </c>
      <c r="G118" s="169">
        <v>100</v>
      </c>
      <c r="H118" s="168">
        <v>0</v>
      </c>
      <c r="I118" s="168">
        <v>0</v>
      </c>
      <c r="J118" s="168">
        <v>0</v>
      </c>
      <c r="K118" s="169">
        <v>0</v>
      </c>
      <c r="L118" s="168">
        <v>1</v>
      </c>
      <c r="M118" s="169">
        <v>50</v>
      </c>
      <c r="N118" s="168">
        <v>1</v>
      </c>
      <c r="O118" s="169">
        <v>50</v>
      </c>
      <c r="P118" s="169">
        <v>13</v>
      </c>
      <c r="Q118" s="168">
        <v>1</v>
      </c>
      <c r="R118" s="169">
        <v>50</v>
      </c>
    </row>
    <row r="119" spans="1:18" ht="12.75">
      <c r="A119" s="9">
        <v>36</v>
      </c>
      <c r="B119" s="166" t="s">
        <v>443</v>
      </c>
      <c r="C119" s="78">
        <v>4</v>
      </c>
      <c r="D119" s="19" t="s">
        <v>291</v>
      </c>
      <c r="E119" s="19">
        <v>4</v>
      </c>
      <c r="F119" s="19">
        <v>4</v>
      </c>
      <c r="G119" s="19">
        <v>100</v>
      </c>
      <c r="H119" s="19">
        <v>0</v>
      </c>
      <c r="I119" s="19">
        <v>0</v>
      </c>
      <c r="J119" s="19">
        <v>0</v>
      </c>
      <c r="K119" s="19">
        <v>0</v>
      </c>
      <c r="L119" s="19">
        <v>3</v>
      </c>
      <c r="M119" s="19">
        <v>75</v>
      </c>
      <c r="N119" s="19">
        <v>1</v>
      </c>
      <c r="O119" s="19">
        <v>25</v>
      </c>
      <c r="P119" s="19">
        <v>13</v>
      </c>
      <c r="Q119" s="19">
        <v>3</v>
      </c>
      <c r="R119" s="19">
        <v>75</v>
      </c>
    </row>
    <row r="120" spans="1:18" ht="12.75">
      <c r="A120" s="9">
        <v>39</v>
      </c>
      <c r="B120" s="19" t="s">
        <v>439</v>
      </c>
      <c r="C120" s="166" t="s">
        <v>139</v>
      </c>
      <c r="D120" s="9" t="s">
        <v>374</v>
      </c>
      <c r="E120" s="9">
        <v>26</v>
      </c>
      <c r="F120" s="9">
        <v>26</v>
      </c>
      <c r="G120" s="193">
        <v>100</v>
      </c>
      <c r="H120" s="9">
        <v>0</v>
      </c>
      <c r="I120" s="9">
        <v>0</v>
      </c>
      <c r="J120" s="9">
        <v>4</v>
      </c>
      <c r="K120" s="193">
        <v>15</v>
      </c>
      <c r="L120" s="9">
        <v>16</v>
      </c>
      <c r="M120" s="193">
        <v>62</v>
      </c>
      <c r="N120" s="9">
        <v>6</v>
      </c>
      <c r="O120" s="193">
        <v>23</v>
      </c>
      <c r="P120" s="9">
        <v>12.7</v>
      </c>
      <c r="Q120" s="9">
        <v>4</v>
      </c>
      <c r="R120" s="193">
        <v>15</v>
      </c>
    </row>
    <row r="121" spans="1:18" ht="12.75">
      <c r="A121" s="9">
        <v>40</v>
      </c>
      <c r="B121" s="166" t="s">
        <v>414</v>
      </c>
      <c r="C121" s="166">
        <v>4</v>
      </c>
      <c r="D121" s="9" t="s">
        <v>415</v>
      </c>
      <c r="E121" s="9">
        <v>12</v>
      </c>
      <c r="F121" s="9">
        <v>11</v>
      </c>
      <c r="G121" s="9">
        <v>91.6</v>
      </c>
      <c r="H121" s="9">
        <v>1</v>
      </c>
      <c r="I121" s="9">
        <v>9</v>
      </c>
      <c r="J121" s="9">
        <v>4</v>
      </c>
      <c r="K121" s="9">
        <v>36.4</v>
      </c>
      <c r="L121" s="9">
        <v>4</v>
      </c>
      <c r="M121" s="9">
        <v>36.4</v>
      </c>
      <c r="N121" s="9">
        <v>2</v>
      </c>
      <c r="O121" s="9">
        <v>18</v>
      </c>
      <c r="P121" s="9">
        <v>12.6</v>
      </c>
      <c r="Q121" s="9">
        <v>3</v>
      </c>
      <c r="R121" s="9">
        <v>27</v>
      </c>
    </row>
    <row r="122" spans="1:18" ht="12.75">
      <c r="A122" s="9">
        <v>41</v>
      </c>
      <c r="B122" s="9" t="s">
        <v>167</v>
      </c>
      <c r="C122" s="166" t="s">
        <v>27</v>
      </c>
      <c r="D122" s="9" t="s">
        <v>397</v>
      </c>
      <c r="E122" s="9">
        <v>22</v>
      </c>
      <c r="F122" s="9">
        <v>22</v>
      </c>
      <c r="G122" s="9">
        <v>100</v>
      </c>
      <c r="H122" s="9">
        <v>0</v>
      </c>
      <c r="I122" s="9">
        <v>0</v>
      </c>
      <c r="J122" s="9">
        <v>3</v>
      </c>
      <c r="K122" s="9">
        <v>13</v>
      </c>
      <c r="L122" s="9">
        <v>13</v>
      </c>
      <c r="M122" s="9">
        <v>59</v>
      </c>
      <c r="N122" s="9">
        <v>6</v>
      </c>
      <c r="O122" s="9">
        <v>27</v>
      </c>
      <c r="P122" s="9">
        <v>12.5</v>
      </c>
      <c r="Q122" s="9">
        <v>3</v>
      </c>
      <c r="R122" s="9">
        <v>13</v>
      </c>
    </row>
    <row r="123" spans="1:18" ht="12.75">
      <c r="A123" s="9">
        <v>41</v>
      </c>
      <c r="B123" s="78" t="s">
        <v>383</v>
      </c>
      <c r="C123" s="166" t="s">
        <v>384</v>
      </c>
      <c r="D123" s="166" t="s">
        <v>385</v>
      </c>
      <c r="E123" s="9">
        <v>19</v>
      </c>
      <c r="F123" s="9">
        <v>19</v>
      </c>
      <c r="G123" s="9">
        <v>100</v>
      </c>
      <c r="H123" s="9">
        <v>0</v>
      </c>
      <c r="I123" s="9">
        <v>0</v>
      </c>
      <c r="J123" s="9">
        <v>4</v>
      </c>
      <c r="K123" s="9">
        <v>21</v>
      </c>
      <c r="L123" s="9">
        <v>12</v>
      </c>
      <c r="M123" s="9">
        <v>63.2</v>
      </c>
      <c r="N123" s="9">
        <v>3</v>
      </c>
      <c r="O123" s="9">
        <v>15.8</v>
      </c>
      <c r="P123" s="9">
        <v>12.5</v>
      </c>
      <c r="Q123" s="9">
        <v>3</v>
      </c>
      <c r="R123" s="9">
        <v>15.8</v>
      </c>
    </row>
    <row r="124" spans="1:18" ht="12.75">
      <c r="A124" s="9">
        <v>43</v>
      </c>
      <c r="B124" s="9" t="s">
        <v>167</v>
      </c>
      <c r="C124" s="166" t="s">
        <v>26</v>
      </c>
      <c r="D124" s="9" t="s">
        <v>444</v>
      </c>
      <c r="E124" s="9">
        <v>20</v>
      </c>
      <c r="F124" s="9">
        <v>20</v>
      </c>
      <c r="G124" s="9">
        <v>100</v>
      </c>
      <c r="H124" s="9">
        <v>0</v>
      </c>
      <c r="I124" s="9">
        <v>0</v>
      </c>
      <c r="J124" s="9">
        <v>4</v>
      </c>
      <c r="K124" s="9">
        <v>20</v>
      </c>
      <c r="L124" s="9">
        <v>11</v>
      </c>
      <c r="M124" s="9">
        <v>55</v>
      </c>
      <c r="N124" s="9">
        <v>5</v>
      </c>
      <c r="O124" s="9">
        <v>25</v>
      </c>
      <c r="P124" s="9">
        <v>12</v>
      </c>
      <c r="Q124" s="9">
        <v>5</v>
      </c>
      <c r="R124" s="9">
        <v>25</v>
      </c>
    </row>
    <row r="125" spans="1:18" ht="12.75">
      <c r="A125" s="9">
        <v>43</v>
      </c>
      <c r="B125" s="9" t="s">
        <v>445</v>
      </c>
      <c r="C125" s="166">
        <v>4</v>
      </c>
      <c r="D125" s="9" t="s">
        <v>64</v>
      </c>
      <c r="E125" s="9">
        <v>3</v>
      </c>
      <c r="F125" s="9">
        <v>3</v>
      </c>
      <c r="G125" s="9">
        <v>100</v>
      </c>
      <c r="H125" s="9">
        <v>0</v>
      </c>
      <c r="I125" s="9">
        <v>0</v>
      </c>
      <c r="J125" s="9">
        <v>0</v>
      </c>
      <c r="K125" s="9">
        <v>0</v>
      </c>
      <c r="L125" s="9">
        <v>3</v>
      </c>
      <c r="M125" s="9">
        <v>100</v>
      </c>
      <c r="N125" s="9">
        <v>0</v>
      </c>
      <c r="O125" s="9">
        <v>0</v>
      </c>
      <c r="P125" s="9">
        <v>12</v>
      </c>
      <c r="Q125" s="9">
        <v>0</v>
      </c>
      <c r="R125" s="9">
        <v>0</v>
      </c>
    </row>
    <row r="126" spans="1:18" ht="12.75">
      <c r="A126" s="9">
        <v>43</v>
      </c>
      <c r="B126" s="9" t="s">
        <v>34</v>
      </c>
      <c r="C126" s="166" t="s">
        <v>86</v>
      </c>
      <c r="D126" s="9" t="s">
        <v>410</v>
      </c>
      <c r="E126" s="9">
        <v>16</v>
      </c>
      <c r="F126" s="9">
        <v>16</v>
      </c>
      <c r="G126" s="9">
        <v>100</v>
      </c>
      <c r="H126" s="9">
        <v>1</v>
      </c>
      <c r="I126" s="9">
        <v>7</v>
      </c>
      <c r="J126" s="9">
        <v>5</v>
      </c>
      <c r="K126" s="9">
        <v>31</v>
      </c>
      <c r="L126" s="9">
        <v>5</v>
      </c>
      <c r="M126" s="9">
        <v>31</v>
      </c>
      <c r="N126" s="9">
        <v>5</v>
      </c>
      <c r="O126" s="9">
        <v>31</v>
      </c>
      <c r="P126" s="9">
        <v>12</v>
      </c>
      <c r="Q126" s="9">
        <v>2</v>
      </c>
      <c r="R126" s="9">
        <v>13</v>
      </c>
    </row>
    <row r="127" spans="1:18" ht="12.75">
      <c r="A127" s="9">
        <v>43</v>
      </c>
      <c r="B127" s="17" t="s">
        <v>392</v>
      </c>
      <c r="C127" s="17">
        <v>4</v>
      </c>
      <c r="D127" s="17" t="s">
        <v>393</v>
      </c>
      <c r="E127" s="195">
        <v>3</v>
      </c>
      <c r="F127" s="195">
        <v>3</v>
      </c>
      <c r="G127" s="196">
        <v>100</v>
      </c>
      <c r="H127" s="195">
        <v>0</v>
      </c>
      <c r="I127" s="195">
        <v>0</v>
      </c>
      <c r="J127" s="195">
        <v>1</v>
      </c>
      <c r="K127" s="196">
        <v>33</v>
      </c>
      <c r="L127" s="195">
        <v>1</v>
      </c>
      <c r="M127" s="196">
        <v>33</v>
      </c>
      <c r="N127" s="195">
        <v>1</v>
      </c>
      <c r="O127" s="196">
        <v>33</v>
      </c>
      <c r="P127" s="195">
        <v>12</v>
      </c>
      <c r="Q127" s="195">
        <v>0</v>
      </c>
      <c r="R127" s="195">
        <v>0</v>
      </c>
    </row>
    <row r="128" spans="1:18" ht="12.75">
      <c r="A128" s="9">
        <v>47</v>
      </c>
      <c r="B128" s="78" t="s">
        <v>400</v>
      </c>
      <c r="C128" s="166">
        <v>4</v>
      </c>
      <c r="D128" s="19" t="s">
        <v>68</v>
      </c>
      <c r="E128" s="19">
        <v>2</v>
      </c>
      <c r="F128" s="19">
        <v>2</v>
      </c>
      <c r="G128" s="194">
        <v>100</v>
      </c>
      <c r="H128" s="19">
        <v>0</v>
      </c>
      <c r="I128" s="19">
        <v>0</v>
      </c>
      <c r="J128" s="19">
        <v>0</v>
      </c>
      <c r="K128" s="194">
        <v>0</v>
      </c>
      <c r="L128" s="19">
        <v>2</v>
      </c>
      <c r="M128" s="194">
        <v>100</v>
      </c>
      <c r="N128" s="19">
        <v>0</v>
      </c>
      <c r="O128" s="194">
        <v>0</v>
      </c>
      <c r="P128" s="19">
        <v>11.5</v>
      </c>
      <c r="Q128" s="19">
        <v>0</v>
      </c>
      <c r="R128" s="194">
        <v>0</v>
      </c>
    </row>
    <row r="129" spans="1:18" ht="12.75">
      <c r="A129" s="9">
        <v>47</v>
      </c>
      <c r="B129" s="78" t="s">
        <v>383</v>
      </c>
      <c r="C129" s="166" t="s">
        <v>446</v>
      </c>
      <c r="D129" s="166" t="s">
        <v>382</v>
      </c>
      <c r="E129" s="9">
        <v>17</v>
      </c>
      <c r="F129" s="9">
        <v>17</v>
      </c>
      <c r="G129" s="9">
        <v>100</v>
      </c>
      <c r="H129" s="9">
        <v>0</v>
      </c>
      <c r="I129" s="9">
        <v>0</v>
      </c>
      <c r="J129" s="9">
        <v>5</v>
      </c>
      <c r="K129" s="9">
        <v>29.4</v>
      </c>
      <c r="L129" s="9">
        <v>9</v>
      </c>
      <c r="M129" s="9">
        <v>52.9</v>
      </c>
      <c r="N129" s="9">
        <v>3</v>
      </c>
      <c r="O129" s="9">
        <v>17.6</v>
      </c>
      <c r="P129" s="9">
        <v>11.5</v>
      </c>
      <c r="Q129" s="9">
        <v>0</v>
      </c>
      <c r="R129" s="9">
        <v>0</v>
      </c>
    </row>
    <row r="130" spans="1:18" ht="12.75">
      <c r="A130" s="9">
        <v>49</v>
      </c>
      <c r="B130" s="197" t="s">
        <v>416</v>
      </c>
      <c r="C130" s="166">
        <v>4</v>
      </c>
      <c r="D130" s="9" t="s">
        <v>417</v>
      </c>
      <c r="E130" s="9">
        <v>9</v>
      </c>
      <c r="F130" s="9">
        <v>7</v>
      </c>
      <c r="G130" s="9">
        <v>78</v>
      </c>
      <c r="H130" s="9">
        <v>2</v>
      </c>
      <c r="I130" s="9">
        <v>29</v>
      </c>
      <c r="J130" s="9">
        <v>1</v>
      </c>
      <c r="K130" s="9">
        <v>14</v>
      </c>
      <c r="L130" s="9">
        <v>1</v>
      </c>
      <c r="M130" s="9">
        <v>14</v>
      </c>
      <c r="N130" s="9">
        <v>3</v>
      </c>
      <c r="O130" s="9">
        <v>42</v>
      </c>
      <c r="P130" s="9">
        <v>11.43</v>
      </c>
      <c r="Q130" s="9">
        <v>4</v>
      </c>
      <c r="R130" s="9">
        <v>57</v>
      </c>
    </row>
    <row r="131" spans="1:18" ht="12.75">
      <c r="A131" s="9">
        <v>50</v>
      </c>
      <c r="B131" s="172" t="s">
        <v>398</v>
      </c>
      <c r="C131" s="172">
        <v>4</v>
      </c>
      <c r="D131" s="167" t="s">
        <v>399</v>
      </c>
      <c r="E131" s="198">
        <v>9</v>
      </c>
      <c r="F131" s="198">
        <v>9</v>
      </c>
      <c r="G131" s="198">
        <v>100</v>
      </c>
      <c r="H131" s="198">
        <v>1</v>
      </c>
      <c r="I131" s="198">
        <v>11.1</v>
      </c>
      <c r="J131" s="198">
        <v>4</v>
      </c>
      <c r="K131" s="199" t="s">
        <v>447</v>
      </c>
      <c r="L131" s="198">
        <v>1</v>
      </c>
      <c r="M131" s="199">
        <v>11.1</v>
      </c>
      <c r="N131" s="198">
        <v>3</v>
      </c>
      <c r="O131" s="199">
        <v>33.3</v>
      </c>
      <c r="P131" s="198" t="s">
        <v>448</v>
      </c>
      <c r="Q131" s="198">
        <v>1</v>
      </c>
      <c r="R131" s="198" t="s">
        <v>449</v>
      </c>
    </row>
    <row r="132" spans="1:18" ht="12.75">
      <c r="A132" s="9">
        <v>51</v>
      </c>
      <c r="B132" s="200" t="s">
        <v>450</v>
      </c>
      <c r="C132" s="166" t="s">
        <v>86</v>
      </c>
      <c r="D132" s="9" t="s">
        <v>405</v>
      </c>
      <c r="E132" s="9">
        <v>27</v>
      </c>
      <c r="F132" s="9">
        <v>27</v>
      </c>
      <c r="G132" s="9">
        <v>100</v>
      </c>
      <c r="H132" s="9">
        <v>2</v>
      </c>
      <c r="I132" s="9">
        <v>7.4</v>
      </c>
      <c r="J132" s="9">
        <v>6</v>
      </c>
      <c r="K132" s="9">
        <v>22.2</v>
      </c>
      <c r="L132" s="9">
        <v>15</v>
      </c>
      <c r="M132" s="9">
        <v>55.6</v>
      </c>
      <c r="N132" s="9">
        <v>4</v>
      </c>
      <c r="O132" s="9">
        <v>14.8</v>
      </c>
      <c r="P132" s="9">
        <v>11.2</v>
      </c>
      <c r="Q132" s="9">
        <v>6</v>
      </c>
      <c r="R132" s="9">
        <v>22</v>
      </c>
    </row>
    <row r="133" spans="1:18" ht="12.75">
      <c r="A133" s="9">
        <v>51</v>
      </c>
      <c r="B133" s="9" t="s">
        <v>450</v>
      </c>
      <c r="C133" s="166" t="s">
        <v>91</v>
      </c>
      <c r="D133" s="9" t="s">
        <v>418</v>
      </c>
      <c r="E133" s="9">
        <v>9</v>
      </c>
      <c r="F133" s="9">
        <v>9</v>
      </c>
      <c r="G133" s="9">
        <v>100</v>
      </c>
      <c r="H133" s="9">
        <v>0</v>
      </c>
      <c r="I133" s="9">
        <v>0</v>
      </c>
      <c r="J133" s="9">
        <v>3</v>
      </c>
      <c r="K133" s="9">
        <v>33</v>
      </c>
      <c r="L133" s="9">
        <v>6</v>
      </c>
      <c r="M133" s="9">
        <v>67</v>
      </c>
      <c r="N133" s="9">
        <v>0</v>
      </c>
      <c r="O133" s="9">
        <v>0</v>
      </c>
      <c r="P133" s="9">
        <v>11.2</v>
      </c>
      <c r="Q133" s="9">
        <v>2</v>
      </c>
      <c r="R133" s="9">
        <v>22</v>
      </c>
    </row>
    <row r="134" spans="1:18" ht="12.75">
      <c r="A134" s="9">
        <v>53</v>
      </c>
      <c r="B134" s="9" t="s">
        <v>409</v>
      </c>
      <c r="C134" s="166">
        <v>4</v>
      </c>
      <c r="D134" s="9" t="s">
        <v>294</v>
      </c>
      <c r="E134" s="9">
        <v>2</v>
      </c>
      <c r="F134" s="9">
        <v>2</v>
      </c>
      <c r="G134" s="9">
        <v>100</v>
      </c>
      <c r="H134" s="9">
        <v>0</v>
      </c>
      <c r="I134" s="9">
        <v>0</v>
      </c>
      <c r="J134" s="9">
        <v>1</v>
      </c>
      <c r="K134" s="9">
        <v>50</v>
      </c>
      <c r="L134" s="9">
        <v>1</v>
      </c>
      <c r="M134" s="9">
        <v>50</v>
      </c>
      <c r="N134" s="9">
        <v>0</v>
      </c>
      <c r="O134" s="9">
        <v>0</v>
      </c>
      <c r="P134" s="9">
        <v>11</v>
      </c>
      <c r="Q134" s="9">
        <v>0</v>
      </c>
      <c r="R134" s="9">
        <v>0</v>
      </c>
    </row>
    <row r="135" spans="1:18" ht="12.75">
      <c r="A135" s="9">
        <v>53</v>
      </c>
      <c r="B135" s="9" t="s">
        <v>34</v>
      </c>
      <c r="C135" s="166" t="s">
        <v>89</v>
      </c>
      <c r="D135" s="9" t="s">
        <v>411</v>
      </c>
      <c r="E135" s="9">
        <v>13</v>
      </c>
      <c r="F135" s="9">
        <v>13</v>
      </c>
      <c r="G135" s="9">
        <v>100</v>
      </c>
      <c r="H135" s="9">
        <v>1</v>
      </c>
      <c r="I135" s="9">
        <v>8</v>
      </c>
      <c r="J135" s="9">
        <v>7</v>
      </c>
      <c r="K135" s="9">
        <v>54</v>
      </c>
      <c r="L135" s="9">
        <v>3</v>
      </c>
      <c r="M135" s="9">
        <v>23</v>
      </c>
      <c r="N135" s="9">
        <v>2</v>
      </c>
      <c r="O135" s="9">
        <v>15</v>
      </c>
      <c r="P135" s="9">
        <v>11</v>
      </c>
      <c r="Q135" s="9">
        <v>2</v>
      </c>
      <c r="R135" s="9">
        <v>15</v>
      </c>
    </row>
    <row r="136" spans="1:18" ht="12.75">
      <c r="A136" s="9">
        <v>55</v>
      </c>
      <c r="B136" s="9" t="s">
        <v>435</v>
      </c>
      <c r="C136" s="166" t="s">
        <v>27</v>
      </c>
      <c r="D136" s="9" t="s">
        <v>407</v>
      </c>
      <c r="E136" s="9">
        <v>12</v>
      </c>
      <c r="F136" s="9">
        <v>12</v>
      </c>
      <c r="G136" s="193">
        <v>100</v>
      </c>
      <c r="H136" s="9">
        <v>0</v>
      </c>
      <c r="I136" s="9">
        <v>0</v>
      </c>
      <c r="J136" s="9">
        <v>8</v>
      </c>
      <c r="K136" s="193">
        <v>67</v>
      </c>
      <c r="L136" s="9">
        <v>3</v>
      </c>
      <c r="M136" s="193">
        <v>25</v>
      </c>
      <c r="N136" s="19">
        <v>1</v>
      </c>
      <c r="O136" s="193">
        <v>5</v>
      </c>
      <c r="P136" s="193">
        <v>10.6</v>
      </c>
      <c r="Q136" s="9">
        <v>2</v>
      </c>
      <c r="R136" s="193">
        <v>17</v>
      </c>
    </row>
    <row r="137" spans="1:18" ht="12.75">
      <c r="A137" s="9">
        <v>56</v>
      </c>
      <c r="B137" s="9" t="s">
        <v>450</v>
      </c>
      <c r="C137" s="166" t="s">
        <v>89</v>
      </c>
      <c r="D137" s="9" t="s">
        <v>406</v>
      </c>
      <c r="E137" s="9">
        <v>24</v>
      </c>
      <c r="F137" s="9">
        <v>24</v>
      </c>
      <c r="G137" s="9">
        <v>100</v>
      </c>
      <c r="H137" s="9">
        <v>0</v>
      </c>
      <c r="I137" s="9">
        <v>0</v>
      </c>
      <c r="J137" s="9">
        <v>12</v>
      </c>
      <c r="K137" s="9">
        <v>50</v>
      </c>
      <c r="L137" s="9">
        <v>10</v>
      </c>
      <c r="M137" s="9">
        <v>42</v>
      </c>
      <c r="N137" s="9">
        <v>2</v>
      </c>
      <c r="O137" s="9">
        <v>8</v>
      </c>
      <c r="P137" s="9">
        <v>10.5</v>
      </c>
      <c r="Q137" s="9">
        <v>3</v>
      </c>
      <c r="R137" s="9">
        <v>13</v>
      </c>
    </row>
    <row r="138" spans="1:18" ht="12.75">
      <c r="A138" s="9">
        <v>57</v>
      </c>
      <c r="B138" s="19" t="s">
        <v>412</v>
      </c>
      <c r="C138" s="166" t="s">
        <v>26</v>
      </c>
      <c r="D138" s="9" t="s">
        <v>420</v>
      </c>
      <c r="E138" s="9">
        <v>19</v>
      </c>
      <c r="F138" s="9">
        <v>18</v>
      </c>
      <c r="G138" s="193">
        <v>95</v>
      </c>
      <c r="H138" s="9">
        <v>3</v>
      </c>
      <c r="I138" s="9">
        <v>17</v>
      </c>
      <c r="J138" s="9">
        <v>9</v>
      </c>
      <c r="K138" s="193">
        <v>50</v>
      </c>
      <c r="L138" s="9">
        <v>6</v>
      </c>
      <c r="M138" s="193">
        <v>33</v>
      </c>
      <c r="N138" s="9">
        <v>0</v>
      </c>
      <c r="O138" s="193">
        <v>0</v>
      </c>
      <c r="P138" s="9">
        <v>10</v>
      </c>
      <c r="Q138" s="9">
        <v>4</v>
      </c>
      <c r="R138" s="193">
        <v>22</v>
      </c>
    </row>
    <row r="139" spans="1:18" ht="12.75">
      <c r="A139" s="9">
        <v>57</v>
      </c>
      <c r="B139" s="78" t="s">
        <v>419</v>
      </c>
      <c r="C139" s="166" t="s">
        <v>27</v>
      </c>
      <c r="D139" s="9" t="s">
        <v>413</v>
      </c>
      <c r="E139" s="9">
        <v>19</v>
      </c>
      <c r="F139" s="9">
        <v>18</v>
      </c>
      <c r="G139" s="193">
        <v>96</v>
      </c>
      <c r="H139" s="9">
        <v>3</v>
      </c>
      <c r="I139" s="9">
        <v>17</v>
      </c>
      <c r="J139" s="9">
        <v>6</v>
      </c>
      <c r="K139" s="193">
        <v>33</v>
      </c>
      <c r="L139" s="9">
        <v>7</v>
      </c>
      <c r="M139" s="193">
        <v>22</v>
      </c>
      <c r="N139" s="9">
        <v>2</v>
      </c>
      <c r="O139" s="193">
        <v>11</v>
      </c>
      <c r="P139" s="9">
        <v>10</v>
      </c>
      <c r="Q139" s="9">
        <v>2</v>
      </c>
      <c r="R139" s="193">
        <v>11</v>
      </c>
    </row>
    <row r="140" spans="1:18" ht="12.75">
      <c r="A140" s="9">
        <v>57</v>
      </c>
      <c r="B140" s="78" t="s">
        <v>394</v>
      </c>
      <c r="C140" s="166" t="s">
        <v>89</v>
      </c>
      <c r="D140" s="9" t="s">
        <v>408</v>
      </c>
      <c r="E140" s="9">
        <v>18</v>
      </c>
      <c r="F140" s="9">
        <v>17</v>
      </c>
      <c r="G140" s="193">
        <v>94</v>
      </c>
      <c r="H140" s="9">
        <v>3</v>
      </c>
      <c r="I140" s="9">
        <v>18</v>
      </c>
      <c r="J140" s="9">
        <v>8</v>
      </c>
      <c r="K140" s="193">
        <v>47</v>
      </c>
      <c r="L140" s="9">
        <v>6</v>
      </c>
      <c r="M140" s="193">
        <v>35</v>
      </c>
      <c r="N140" s="9">
        <v>0</v>
      </c>
      <c r="O140" s="193">
        <v>0</v>
      </c>
      <c r="P140" s="9">
        <v>10</v>
      </c>
      <c r="Q140" s="9">
        <v>3</v>
      </c>
      <c r="R140" s="193">
        <v>18</v>
      </c>
    </row>
    <row r="141" spans="1:18" ht="12.75">
      <c r="A141" s="9">
        <v>60</v>
      </c>
      <c r="B141" s="78" t="s">
        <v>451</v>
      </c>
      <c r="C141" s="166">
        <v>4</v>
      </c>
      <c r="D141" s="9" t="s">
        <v>48</v>
      </c>
      <c r="E141" s="9">
        <v>3</v>
      </c>
      <c r="F141" s="9">
        <v>2</v>
      </c>
      <c r="G141" s="193">
        <v>67</v>
      </c>
      <c r="H141" s="9">
        <v>0</v>
      </c>
      <c r="I141" s="9">
        <v>0</v>
      </c>
      <c r="J141" s="9">
        <v>0</v>
      </c>
      <c r="K141" s="193">
        <v>0</v>
      </c>
      <c r="L141" s="9">
        <v>2</v>
      </c>
      <c r="M141" s="193">
        <v>100</v>
      </c>
      <c r="N141" s="9">
        <v>0</v>
      </c>
      <c r="O141" s="193">
        <v>0</v>
      </c>
      <c r="P141" s="9">
        <v>4</v>
      </c>
      <c r="Q141" s="9">
        <v>0</v>
      </c>
      <c r="R141" s="193">
        <v>0</v>
      </c>
    </row>
    <row r="142" spans="1:18" ht="12.75">
      <c r="A142" s="9">
        <v>60</v>
      </c>
      <c r="B142" s="78" t="s">
        <v>452</v>
      </c>
      <c r="C142" s="166">
        <v>4</v>
      </c>
      <c r="D142" s="9" t="s">
        <v>453</v>
      </c>
      <c r="E142" s="9">
        <v>13</v>
      </c>
      <c r="F142" s="9">
        <v>12</v>
      </c>
      <c r="G142" s="193">
        <v>92.3</v>
      </c>
      <c r="H142" s="9">
        <v>1</v>
      </c>
      <c r="I142" s="9">
        <v>8.3</v>
      </c>
      <c r="J142" s="9">
        <v>2</v>
      </c>
      <c r="K142" s="193">
        <v>17</v>
      </c>
      <c r="L142" s="9">
        <v>5</v>
      </c>
      <c r="M142" s="193">
        <v>41.6</v>
      </c>
      <c r="N142" s="9">
        <v>4</v>
      </c>
      <c r="O142" s="193">
        <v>33</v>
      </c>
      <c r="P142" s="9">
        <v>4</v>
      </c>
      <c r="Q142" s="9">
        <v>1</v>
      </c>
      <c r="R142" s="193">
        <v>8</v>
      </c>
    </row>
    <row r="143" spans="1:5" ht="12.75">
      <c r="A143" s="185"/>
      <c r="B143" s="185"/>
      <c r="C143" s="10"/>
      <c r="D143" s="10"/>
      <c r="E143" s="10"/>
    </row>
    <row r="144" spans="1:18" ht="12.75">
      <c r="A144" s="10"/>
      <c r="B144" s="185"/>
      <c r="C144" s="9"/>
      <c r="D144" s="19" t="s">
        <v>156</v>
      </c>
      <c r="E144" s="174">
        <v>865</v>
      </c>
      <c r="F144" s="165">
        <v>847</v>
      </c>
      <c r="G144" s="165"/>
      <c r="H144" s="165">
        <v>27</v>
      </c>
      <c r="I144" s="165"/>
      <c r="J144" s="165">
        <v>171</v>
      </c>
      <c r="K144" s="165"/>
      <c r="L144" s="165">
        <v>311</v>
      </c>
      <c r="M144" s="165"/>
      <c r="N144" s="165">
        <v>338</v>
      </c>
      <c r="O144" s="165"/>
      <c r="P144" s="165">
        <v>13.46</v>
      </c>
      <c r="Q144" s="165">
        <v>312</v>
      </c>
      <c r="R144" s="165">
        <v>40.1</v>
      </c>
    </row>
    <row r="145" spans="1:18" ht="12.75">
      <c r="A145" s="10"/>
      <c r="B145" s="185"/>
      <c r="C145" s="10"/>
      <c r="D145" s="10"/>
      <c r="E145" s="201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1:18" ht="12.75">
      <c r="A146" s="10"/>
      <c r="B146" s="118"/>
      <c r="C146" s="10"/>
      <c r="D146" s="184"/>
      <c r="E146" s="201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Q146" s="186"/>
      <c r="R146" s="186"/>
    </row>
    <row r="147" spans="1:18" ht="12.75">
      <c r="A147" s="10"/>
      <c r="B147" s="118"/>
      <c r="C147" s="10"/>
      <c r="D147" s="184"/>
      <c r="E147" s="201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1:18" ht="12.75">
      <c r="A148" s="10"/>
      <c r="B148" s="118"/>
      <c r="C148" s="10"/>
      <c r="D148" s="184"/>
      <c r="E148" s="201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1:18" ht="12.75">
      <c r="A149" s="10"/>
      <c r="B149" s="118"/>
      <c r="C149" s="10"/>
      <c r="D149" s="10"/>
      <c r="E149" s="201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1:18" ht="12.75">
      <c r="A150" s="10"/>
      <c r="B150" s="118"/>
      <c r="C150" s="10"/>
      <c r="D150" s="10"/>
      <c r="E150" s="201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1:18" ht="12.75">
      <c r="A151" s="10"/>
      <c r="B151" s="118"/>
      <c r="C151" s="10"/>
      <c r="D151" s="10"/>
      <c r="E151" s="201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1:18" ht="12.75">
      <c r="A152" s="10"/>
      <c r="B152" s="185"/>
      <c r="C152" s="10"/>
      <c r="D152" s="10"/>
      <c r="E152" s="201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1:18" ht="12.75">
      <c r="A153" s="10"/>
      <c r="B153" s="185"/>
      <c r="C153" s="10"/>
      <c r="D153" s="118"/>
      <c r="E153" s="201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  <row r="154" spans="1:18" ht="12.75">
      <c r="A154" s="10"/>
      <c r="B154" s="185"/>
      <c r="C154" s="10"/>
      <c r="D154" s="118"/>
      <c r="E154" s="201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</row>
    <row r="155" spans="1:18" ht="12.75">
      <c r="A155" s="10"/>
      <c r="B155" s="185"/>
      <c r="C155" s="10"/>
      <c r="D155" s="185"/>
      <c r="E155" s="201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</row>
    <row r="156" spans="1:18" ht="12.75">
      <c r="A156" s="10"/>
      <c r="B156" s="185"/>
      <c r="C156" s="10"/>
      <c r="D156" s="202"/>
      <c r="E156" s="201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1:18" ht="12.75">
      <c r="A157" s="10"/>
      <c r="B157" s="185"/>
      <c r="C157" s="10"/>
      <c r="D157" s="10"/>
      <c r="E157" s="201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</row>
    <row r="158" spans="1:18" ht="12.75">
      <c r="A158" s="10"/>
      <c r="B158" s="185"/>
      <c r="C158" s="10"/>
      <c r="D158" s="118"/>
      <c r="E158" s="201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</row>
    <row r="159" spans="1:18" ht="12.75">
      <c r="A159" s="10"/>
      <c r="B159" s="185"/>
      <c r="C159" s="10"/>
      <c r="D159" s="118"/>
      <c r="E159" s="201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1:18" ht="12.75">
      <c r="A160" s="10"/>
      <c r="B160" s="185"/>
      <c r="C160" s="10"/>
      <c r="D160" s="118"/>
      <c r="E160" s="201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1:18" ht="12.75">
      <c r="A161" s="10"/>
      <c r="B161" s="185"/>
      <c r="C161" s="10"/>
      <c r="D161" s="118"/>
      <c r="E161" s="201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1:18" ht="12.75">
      <c r="A162" s="10"/>
      <c r="B162" s="118"/>
      <c r="C162" s="10"/>
      <c r="D162" s="118"/>
      <c r="E162" s="201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1:18" ht="12.75">
      <c r="A163" s="10"/>
      <c r="B163" s="118"/>
      <c r="C163" s="10"/>
      <c r="D163" s="118"/>
      <c r="E163" s="201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</row>
    <row r="164" spans="1:18" ht="12.75">
      <c r="A164" s="10"/>
      <c r="B164" s="118"/>
      <c r="C164" s="10"/>
      <c r="D164" s="185"/>
      <c r="E164" s="201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1:18" ht="12.75">
      <c r="A165" s="10"/>
      <c r="B165" s="118"/>
      <c r="C165" s="10"/>
      <c r="D165" s="118"/>
      <c r="E165" s="201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1:18" ht="12.75">
      <c r="A166" s="10"/>
      <c r="B166" s="118"/>
      <c r="C166" s="10"/>
      <c r="D166" s="118"/>
      <c r="E166" s="201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1:18" ht="12.75">
      <c r="A167" s="10"/>
      <c r="B167" s="118"/>
      <c r="C167" s="10"/>
      <c r="D167" s="118"/>
      <c r="E167" s="201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</row>
    <row r="168" spans="1:18" ht="12.75">
      <c r="A168" s="10"/>
      <c r="B168" s="118"/>
      <c r="C168" s="10"/>
      <c r="D168" s="185"/>
      <c r="E168" s="201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</row>
    <row r="169" spans="1:18" ht="12.75">
      <c r="A169" s="10"/>
      <c r="B169" s="118"/>
      <c r="C169" s="10"/>
      <c r="D169" s="118"/>
      <c r="E169" s="201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</row>
    <row r="170" spans="1:18" ht="12.75">
      <c r="A170" s="10"/>
      <c r="B170" s="118"/>
      <c r="C170" s="10"/>
      <c r="D170" s="118"/>
      <c r="E170" s="201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1:18" ht="12.75">
      <c r="A171" s="10"/>
      <c r="B171" s="118"/>
      <c r="C171" s="10"/>
      <c r="D171" s="118"/>
      <c r="E171" s="201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1:18" ht="12.75">
      <c r="A172" s="10"/>
      <c r="B172" s="185"/>
      <c r="C172" s="10"/>
      <c r="D172" s="185"/>
      <c r="E172" s="201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</row>
    <row r="173" spans="1:18" ht="12.75">
      <c r="A173" s="10"/>
      <c r="B173" s="185"/>
      <c r="C173" s="10"/>
      <c r="D173" s="185"/>
      <c r="E173" s="201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</row>
    <row r="174" spans="1:18" ht="12.75">
      <c r="A174" s="10"/>
      <c r="B174" s="185"/>
      <c r="C174" s="10"/>
      <c r="D174" s="185"/>
      <c r="E174" s="201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</row>
    <row r="175" spans="1:18" ht="12.75">
      <c r="A175" s="10"/>
      <c r="B175" s="118"/>
      <c r="C175" s="10"/>
      <c r="D175" s="118"/>
      <c r="E175" s="10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</row>
    <row r="176" spans="1:18" ht="12.75">
      <c r="A176" s="10"/>
      <c r="B176" s="118"/>
      <c r="C176" s="10"/>
      <c r="D176" s="185"/>
      <c r="E176" s="201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</row>
    <row r="177" spans="1:18" ht="12.75">
      <c r="A177" s="10"/>
      <c r="B177" s="201"/>
      <c r="C177" s="10"/>
      <c r="D177" s="185"/>
      <c r="E177" s="201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</row>
    <row r="178" spans="1:18" ht="12.75">
      <c r="A178" s="10"/>
      <c r="B178" s="118"/>
      <c r="C178" s="10"/>
      <c r="D178" s="185"/>
      <c r="E178" s="201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</row>
    <row r="179" spans="1:18" ht="12.75">
      <c r="A179" s="10"/>
      <c r="B179" s="201"/>
      <c r="C179" s="10"/>
      <c r="D179" s="185"/>
      <c r="E179" s="201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</row>
    <row r="180" spans="1:18" ht="12.75">
      <c r="A180" s="10"/>
      <c r="B180" s="201"/>
      <c r="C180" s="10"/>
      <c r="D180" s="185"/>
      <c r="E180" s="201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</row>
    <row r="181" spans="1:18" ht="12.75">
      <c r="A181" s="10"/>
      <c r="B181" s="182"/>
      <c r="C181" s="10"/>
      <c r="D181" s="118"/>
      <c r="E181" s="201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</row>
    <row r="182" spans="1:18" ht="12.75">
      <c r="A182" s="10"/>
      <c r="B182" s="185"/>
      <c r="C182" s="10"/>
      <c r="D182" s="118"/>
      <c r="E182" s="201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</row>
    <row r="183" spans="1:18" ht="12.75">
      <c r="A183" s="10"/>
      <c r="B183" s="185"/>
      <c r="C183" s="10"/>
      <c r="D183" s="118"/>
      <c r="E183" s="201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</row>
    <row r="184" spans="1:18" ht="12.75">
      <c r="A184" s="10"/>
      <c r="B184" s="185"/>
      <c r="C184" s="201"/>
      <c r="D184" s="201"/>
      <c r="E184" s="201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1:18" ht="12.75">
      <c r="A185" s="10"/>
      <c r="B185" s="201"/>
      <c r="C185" s="201"/>
      <c r="D185" s="201"/>
      <c r="E185" s="201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</row>
    <row r="186" spans="1:18" ht="12.75">
      <c r="A186" s="10"/>
      <c r="B186" s="201"/>
      <c r="C186" s="201"/>
      <c r="D186" s="201"/>
      <c r="E186" s="201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</row>
    <row r="187" spans="1:18" ht="12.75">
      <c r="A187" s="10"/>
      <c r="B187" s="201"/>
      <c r="C187" s="201"/>
      <c r="D187" s="201"/>
      <c r="E187" s="201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</row>
    <row r="188" spans="1:18" ht="12.75">
      <c r="A188" s="10"/>
      <c r="B188" s="201"/>
      <c r="C188" s="201"/>
      <c r="D188" s="201"/>
      <c r="E188" s="201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</row>
    <row r="189" spans="1:18" ht="12.75">
      <c r="A189" s="10"/>
      <c r="B189" s="201"/>
      <c r="C189" s="201"/>
      <c r="D189" s="201"/>
      <c r="E189" s="201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</row>
    <row r="190" spans="1:18" ht="12.75">
      <c r="A190" s="10"/>
      <c r="B190" s="201"/>
      <c r="C190" s="201"/>
      <c r="D190" s="201"/>
      <c r="E190" s="201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</row>
    <row r="191" spans="1:18" ht="12.75">
      <c r="A191" s="10"/>
      <c r="B191" s="201"/>
      <c r="C191" s="201"/>
      <c r="D191" s="201"/>
      <c r="E191" s="201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</row>
    <row r="192" spans="1:18" ht="12.75">
      <c r="A192" s="10"/>
      <c r="B192" s="201"/>
      <c r="C192" s="201"/>
      <c r="D192" s="201"/>
      <c r="E192" s="201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1:18" ht="12.75">
      <c r="A193" s="10"/>
      <c r="B193" s="201"/>
      <c r="C193" s="201"/>
      <c r="D193" s="201"/>
      <c r="E193" s="201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</row>
    <row r="194" spans="1:18" ht="12.75">
      <c r="A194" s="10"/>
      <c r="B194" s="201"/>
      <c r="C194" s="201"/>
      <c r="D194" s="201"/>
      <c r="E194" s="201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</row>
    <row r="195" spans="1:18" ht="12.75">
      <c r="A195" s="10"/>
      <c r="B195" s="201"/>
      <c r="C195" s="201"/>
      <c r="D195" s="201"/>
      <c r="E195" s="201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</row>
    <row r="196" spans="1:18" ht="12.75">
      <c r="A196" s="10"/>
      <c r="B196" s="201"/>
      <c r="C196" s="201"/>
      <c r="D196" s="201"/>
      <c r="E196" s="201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</row>
    <row r="197" spans="1:18" ht="12.75">
      <c r="A197" s="10"/>
      <c r="B197" s="201"/>
      <c r="C197" s="201"/>
      <c r="D197" s="201"/>
      <c r="E197" s="201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</row>
    <row r="198" spans="1:18" ht="12.75">
      <c r="A198" s="10"/>
      <c r="B198" s="201"/>
      <c r="C198" s="201"/>
      <c r="D198" s="201"/>
      <c r="E198" s="201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</row>
    <row r="199" spans="1:18" ht="12.75">
      <c r="A199" s="10"/>
      <c r="B199" s="201"/>
      <c r="C199" s="201"/>
      <c r="D199" s="201"/>
      <c r="E199" s="201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</row>
    <row r="200" spans="1:18" ht="12.75">
      <c r="A200" s="10"/>
      <c r="B200" s="201"/>
      <c r="C200" s="201"/>
      <c r="D200" s="201"/>
      <c r="E200" s="201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</row>
    <row r="201" spans="1:18" ht="12.75">
      <c r="A201" s="10"/>
      <c r="B201" s="201"/>
      <c r="C201" s="201"/>
      <c r="D201" s="201"/>
      <c r="E201" s="201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</row>
    <row r="202" spans="1:18" ht="12.75">
      <c r="A202" s="10"/>
      <c r="B202" s="201"/>
      <c r="C202" s="201"/>
      <c r="D202" s="201"/>
      <c r="E202" s="201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1:18" ht="12.75">
      <c r="A203" s="10"/>
      <c r="B203" s="201"/>
      <c r="C203" s="201"/>
      <c r="D203" s="201"/>
      <c r="E203" s="201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</row>
    <row r="204" spans="1:18" ht="12.75">
      <c r="A204" s="10"/>
      <c r="B204" s="201"/>
      <c r="C204" s="201"/>
      <c r="D204" s="201"/>
      <c r="E204" s="201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</row>
    <row r="205" spans="1:18" ht="12.75">
      <c r="A205" s="10"/>
      <c r="B205" s="201"/>
      <c r="C205" s="201"/>
      <c r="D205" s="201"/>
      <c r="E205" s="201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</row>
    <row r="206" spans="1:18" ht="12.75">
      <c r="A206" s="10"/>
      <c r="B206" s="201"/>
      <c r="C206" s="201"/>
      <c r="D206" s="201"/>
      <c r="E206" s="201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</row>
    <row r="207" spans="1:18" ht="12.75">
      <c r="A207" s="10"/>
      <c r="B207" s="201"/>
      <c r="C207" s="201"/>
      <c r="D207" s="201"/>
      <c r="E207" s="201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</row>
    <row r="208" spans="1:18" ht="12.75">
      <c r="A208" s="10"/>
      <c r="B208" s="201"/>
      <c r="C208" s="201"/>
      <c r="D208" s="201"/>
      <c r="E208" s="201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</row>
    <row r="209" spans="1:18" ht="12.75">
      <c r="A209" s="10"/>
      <c r="B209" s="201"/>
      <c r="C209" s="201"/>
      <c r="D209" s="201"/>
      <c r="E209" s="201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</row>
    <row r="210" spans="1:18" ht="12.75">
      <c r="A210" s="10"/>
      <c r="B210" s="201"/>
      <c r="C210" s="201"/>
      <c r="D210" s="201"/>
      <c r="E210" s="201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</row>
    <row r="211" spans="1:18" ht="12.75">
      <c r="A211" s="10"/>
      <c r="B211" s="201"/>
      <c r="C211" s="201"/>
      <c r="D211" s="201"/>
      <c r="E211" s="201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1:18" ht="12.75">
      <c r="A212" s="10"/>
      <c r="B212" s="201"/>
      <c r="C212" s="201"/>
      <c r="D212" s="201"/>
      <c r="E212" s="201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</row>
    <row r="213" spans="1:18" ht="12.75">
      <c r="A213" s="10"/>
      <c r="B213" s="201"/>
      <c r="C213" s="201"/>
      <c r="D213" s="201"/>
      <c r="E213" s="201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</row>
    <row r="214" spans="1:18" ht="12.75">
      <c r="A214" s="10"/>
      <c r="B214" s="201"/>
      <c r="C214" s="201"/>
      <c r="D214" s="201"/>
      <c r="E214" s="201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</row>
    <row r="215" spans="1:18" ht="12.75">
      <c r="A215" s="10"/>
      <c r="B215" s="201"/>
      <c r="C215" s="201"/>
      <c r="D215" s="201"/>
      <c r="E215" s="201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</row>
    <row r="216" spans="1:18" ht="12.75">
      <c r="A216" s="10"/>
      <c r="B216" s="201"/>
      <c r="C216" s="201"/>
      <c r="D216" s="201"/>
      <c r="E216" s="201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1:18" ht="12.75">
      <c r="A217" s="10"/>
      <c r="B217" s="201"/>
      <c r="C217" s="201"/>
      <c r="D217" s="201"/>
      <c r="E217" s="201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</row>
    <row r="218" spans="1:18" ht="12.75">
      <c r="A218" s="10"/>
      <c r="B218" s="201"/>
      <c r="C218" s="201"/>
      <c r="D218" s="201"/>
      <c r="E218" s="201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</row>
    <row r="219" spans="1:18" ht="12.75">
      <c r="A219" s="10"/>
      <c r="B219" s="201"/>
      <c r="C219" s="201"/>
      <c r="D219" s="201"/>
      <c r="E219" s="201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</row>
    <row r="220" spans="2:18" ht="12.75"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</row>
    <row r="221" spans="2:18" ht="12.75"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</row>
    <row r="222" spans="2:18" ht="12.75"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</row>
    <row r="223" spans="2:18" ht="12.75"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</row>
    <row r="224" spans="2:18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</row>
    <row r="225" spans="2:18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</row>
    <row r="226" spans="2:18" ht="12.75"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</row>
    <row r="227" spans="2:18" ht="12.75"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</row>
    <row r="228" spans="2:18" ht="12.75"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</row>
    <row r="229" spans="2:18" ht="12.75"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</row>
    <row r="230" spans="2:18" ht="12.75"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</row>
    <row r="231" spans="2:18" ht="12.75"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</row>
    <row r="232" spans="2:18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</row>
    <row r="233" spans="2:18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</row>
    <row r="234" spans="2:18" ht="12.75"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</row>
    <row r="235" spans="2:18" ht="12.75"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</row>
    <row r="236" spans="2:18" ht="12.75"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</row>
    <row r="237" spans="2:18" ht="12.75"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</row>
    <row r="238" spans="2:18" ht="12.75"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</row>
    <row r="239" spans="2:18" ht="12.75"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</row>
    <row r="240" spans="2:18" ht="12.75"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</row>
    <row r="241" spans="2:18" ht="12.75"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</row>
    <row r="242" spans="2:18" ht="12.75"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</row>
    <row r="243" spans="2:18" ht="12.75"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</row>
    <row r="244" spans="2:18" ht="12.75"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</row>
    <row r="245" spans="2:18" ht="12.75"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</row>
    <row r="246" spans="2:18" ht="12.75"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</row>
    <row r="247" spans="2:18" ht="12.75"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</row>
    <row r="248" spans="2:18" ht="12.75"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</row>
    <row r="249" spans="2:18" ht="12.75"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</row>
    <row r="250" spans="2:18" ht="12.75"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</row>
    <row r="251" spans="2:18" ht="12.75"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</row>
    <row r="252" spans="2:18" ht="12.75"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</row>
    <row r="253" spans="2:18" ht="12.75"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</row>
    <row r="254" spans="2:18" ht="12.75"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</row>
    <row r="255" spans="2:18" ht="12.75"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</row>
    <row r="256" spans="2:18" ht="12.75"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</row>
    <row r="257" spans="2:18" ht="12.75"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</row>
    <row r="258" spans="2:18" ht="12.75"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</row>
    <row r="259" spans="2:18" ht="12.75"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</row>
    <row r="260" spans="2:18" ht="12.75"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</row>
    <row r="261" spans="2:18" ht="12.75"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</row>
    <row r="262" spans="2:18" ht="12.75"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</row>
    <row r="263" spans="2:18" ht="12.75"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</row>
    <row r="264" spans="2:18" ht="12.75"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</row>
    <row r="265" spans="2:18" ht="12.75"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</row>
    <row r="266" spans="2:18" ht="12.75"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</row>
    <row r="267" spans="2:18" ht="12.75"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</row>
    <row r="268" spans="2:18" ht="12.75"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</row>
    <row r="269" spans="2:18" ht="12.75"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</row>
    <row r="270" spans="2:18" ht="12.75"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</row>
    <row r="271" spans="2:18" ht="12.75"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</row>
    <row r="272" spans="2:18" ht="12.75"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</row>
    <row r="273" spans="2:18" ht="12.75"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</row>
    <row r="274" spans="2:18" ht="12.75"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</row>
    <row r="275" spans="2:18" ht="12.75"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</row>
    <row r="276" spans="2:18" ht="12.75"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</row>
    <row r="277" spans="2:18" ht="12.75"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</row>
    <row r="278" spans="2:18" ht="12.75"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</row>
    <row r="279" spans="2:18" ht="12.75"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</row>
    <row r="280" spans="2:18" ht="12.75"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</row>
    <row r="281" spans="2:18" ht="12.75"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</row>
    <row r="282" spans="2:18" ht="12.75"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</row>
    <row r="283" spans="2:18" ht="12.75"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</row>
    <row r="284" spans="2:18" ht="12.75"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</row>
    <row r="285" spans="2:18" ht="12.75"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</row>
  </sheetData>
  <mergeCells count="25">
    <mergeCell ref="B1:P1"/>
    <mergeCell ref="H3:O3"/>
    <mergeCell ref="Q3:R3"/>
    <mergeCell ref="B75:P75"/>
    <mergeCell ref="B77:B78"/>
    <mergeCell ref="C77:C78"/>
    <mergeCell ref="E77:E78"/>
    <mergeCell ref="F77:G78"/>
    <mergeCell ref="H77:O78"/>
    <mergeCell ref="Q77:R77"/>
    <mergeCell ref="B79:B80"/>
    <mergeCell ref="C79:C80"/>
    <mergeCell ref="D79:D80"/>
    <mergeCell ref="E79:E80"/>
    <mergeCell ref="F79:F80"/>
    <mergeCell ref="G79:G80"/>
    <mergeCell ref="H79:I79"/>
    <mergeCell ref="J79:K79"/>
    <mergeCell ref="L79:M79"/>
    <mergeCell ref="N79:O79"/>
    <mergeCell ref="P79:P80"/>
    <mergeCell ref="H80:I80"/>
    <mergeCell ref="J80:K80"/>
    <mergeCell ref="L80:M80"/>
    <mergeCell ref="N80:O8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user1</cp:lastModifiedBy>
  <cp:lastPrinted>2014-06-10T08:08:01Z</cp:lastPrinted>
  <dcterms:created xsi:type="dcterms:W3CDTF">2011-05-16T05:46:49Z</dcterms:created>
  <dcterms:modified xsi:type="dcterms:W3CDTF">2014-06-10T08:09:22Z</dcterms:modified>
  <cp:category/>
  <cp:version/>
  <cp:contentType/>
  <cp:contentStatus/>
</cp:coreProperties>
</file>