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<sst xmlns="http://schemas.openxmlformats.org/spreadsheetml/2006/main" count="386" uniqueCount="157">
  <si>
    <t>ОУ</t>
  </si>
  <si>
    <t>Класс</t>
  </si>
  <si>
    <t>Кол-во уч-ся в классе</t>
  </si>
  <si>
    <t>Писало (чел.)</t>
  </si>
  <si>
    <t>Уровень обученности</t>
  </si>
  <si>
    <t>Качество знаний</t>
  </si>
  <si>
    <t>на 2</t>
  </si>
  <si>
    <t>на 3</t>
  </si>
  <si>
    <t>на 4</t>
  </si>
  <si>
    <t>на 5</t>
  </si>
  <si>
    <t>чел.</t>
  </si>
  <si>
    <t>%</t>
  </si>
  <si>
    <t>Отчет по итоговой работе в 4 классах</t>
  </si>
  <si>
    <t>Русский язык</t>
  </si>
  <si>
    <t>Математика</t>
  </si>
  <si>
    <t>18-32 баллов</t>
  </si>
  <si>
    <t>Базовый уровень</t>
  </si>
  <si>
    <t>Повышенный уровень</t>
  </si>
  <si>
    <t>16-25 баллов</t>
  </si>
  <si>
    <t>19-32 баллов</t>
  </si>
  <si>
    <t>12-14 баллов</t>
  </si>
  <si>
    <t>Средний балл</t>
  </si>
  <si>
    <t>Оценки</t>
  </si>
  <si>
    <t>0-11 баллов</t>
  </si>
  <si>
    <t>15-17 баллов</t>
  </si>
  <si>
    <t xml:space="preserve">12-18 баллов </t>
  </si>
  <si>
    <t>ФИО уч-ля</t>
  </si>
  <si>
    <t>Авсюнинская СОШ</t>
  </si>
  <si>
    <t>Исакина М.Ю.</t>
  </si>
  <si>
    <t>4а</t>
  </si>
  <si>
    <t>4б</t>
  </si>
  <si>
    <t>Шмелёва Н.Г.</t>
  </si>
  <si>
    <t xml:space="preserve">Анциферовская </t>
  </si>
  <si>
    <t>Анциферовская</t>
  </si>
  <si>
    <t>Добецова</t>
  </si>
  <si>
    <t>Верейская СОШ</t>
  </si>
  <si>
    <t>Копцова</t>
  </si>
  <si>
    <t>Рещикова Л. В.</t>
  </si>
  <si>
    <t>Маркова О. С.</t>
  </si>
  <si>
    <t>Горская ООШ</t>
  </si>
  <si>
    <t>Осипова М.В.</t>
  </si>
  <si>
    <t>Губинская СОШ</t>
  </si>
  <si>
    <t>Андреева М.А.</t>
  </si>
  <si>
    <t>Давыдовская гимназия</t>
  </si>
  <si>
    <t>4 А</t>
  </si>
  <si>
    <t>Волкова Л.К.</t>
  </si>
  <si>
    <t>4 Б</t>
  </si>
  <si>
    <t>Финогеева В.С.</t>
  </si>
  <si>
    <t>4 В</t>
  </si>
  <si>
    <t>Пальчиковская Г.В.</t>
  </si>
  <si>
    <t>Астафьева Л. В.</t>
  </si>
  <si>
    <t>4в</t>
  </si>
  <si>
    <t>4г</t>
  </si>
  <si>
    <t>Дрезненская гимназия</t>
  </si>
  <si>
    <t>Тюрина С.П.</t>
  </si>
  <si>
    <t>Денисова Е.А.</t>
  </si>
  <si>
    <t>Шокина Н.В.</t>
  </si>
  <si>
    <t> 4</t>
  </si>
  <si>
    <t> Лавренёва  Н.М.</t>
  </si>
  <si>
    <t> 18</t>
  </si>
  <si>
    <t> 24</t>
  </si>
  <si>
    <t>Запутновская СОШ</t>
  </si>
  <si>
    <t>Шмелёва Т.К.</t>
  </si>
  <si>
    <t>Ильинская СОШ</t>
  </si>
  <si>
    <t>Кузенкова Т.С.</t>
  </si>
  <si>
    <t>Абрамовская ООШ</t>
  </si>
  <si>
    <t>Янович Н.Н.</t>
  </si>
  <si>
    <t>Кабановская СОШ</t>
  </si>
  <si>
    <t>Моторина Г.К</t>
  </si>
  <si>
    <t>Шонина И.И.</t>
  </si>
  <si>
    <t>Зверева Г.М.</t>
  </si>
  <si>
    <t>Панфилова А.В.</t>
  </si>
  <si>
    <t>Медведева Н.А.</t>
  </si>
  <si>
    <t>Панфилова Л.И.</t>
  </si>
  <si>
    <t>Куровская гимназия</t>
  </si>
  <si>
    <t>Казакова Е.А.</t>
  </si>
  <si>
    <t>Куровская СОШ 1</t>
  </si>
  <si>
    <t>Куликова Г.В.</t>
  </si>
  <si>
    <t>Федорина Т.В.</t>
  </si>
  <si>
    <t>Афонина С.Н.</t>
  </si>
  <si>
    <t>Сафронова Е.Н.</t>
  </si>
  <si>
    <t>Онищенко Н.А.</t>
  </si>
  <si>
    <t>Авдонина Л.П.</t>
  </si>
  <si>
    <t>Белобородова Н.В.</t>
  </si>
  <si>
    <t>Сидорова Т.Ю.</t>
  </si>
  <si>
    <t>4-б</t>
  </si>
  <si>
    <t>Пархаева В.И. 25</t>
  </si>
  <si>
    <t>Мошкина Н.В.</t>
  </si>
  <si>
    <t>4 а</t>
  </si>
  <si>
    <t>Горелова А.Н.</t>
  </si>
  <si>
    <t>4 б</t>
  </si>
  <si>
    <t>Колова И.В.</t>
  </si>
  <si>
    <t>4 в</t>
  </si>
  <si>
    <t>Юдина Н.Д.</t>
  </si>
  <si>
    <t>4 г</t>
  </si>
  <si>
    <t>Калюжная А.А.</t>
  </si>
  <si>
    <t>Малодубенская СОШ</t>
  </si>
  <si>
    <t>Синельникова О.В.</t>
  </si>
  <si>
    <t>Шилина О.А.</t>
  </si>
  <si>
    <t>Сафонова Т.М.</t>
  </si>
  <si>
    <t>Новинская</t>
  </si>
  <si>
    <t>Мозымова С.В.</t>
  </si>
  <si>
    <t>Прошина В.В.</t>
  </si>
  <si>
    <t>Озерецкая СОШ</t>
  </si>
  <si>
    <t>Дроздова М.Н.</t>
  </si>
  <si>
    <t>Щетиновская СОШ</t>
  </si>
  <si>
    <t>Герасимова С.С.</t>
  </si>
  <si>
    <t>Зотова В.А.</t>
  </si>
  <si>
    <t>Соболевская СОШ</t>
  </si>
  <si>
    <t>Митькова Е.В.</t>
  </si>
  <si>
    <t>Юркинская ООШ</t>
  </si>
  <si>
    <t>Пилюгина Н.А.</t>
  </si>
  <si>
    <t>Федоровский ф-л</t>
  </si>
  <si>
    <t>Царапкина В.Н.</t>
  </si>
  <si>
    <t>Артемьева М.Н.</t>
  </si>
  <si>
    <t>Назаркина Л.Н.</t>
  </si>
  <si>
    <t>Нарядчикова В.А.</t>
  </si>
  <si>
    <t>Епишкина О.Д.</t>
  </si>
  <si>
    <t>Добрецова И.М.</t>
  </si>
  <si>
    <t>Копцова Е.И.</t>
  </si>
  <si>
    <t>Булавина Т. А.</t>
  </si>
  <si>
    <t>Деева Е. В.</t>
  </si>
  <si>
    <t>Родина О. Н.</t>
  </si>
  <si>
    <t>Л-Дулевский лицей</t>
  </si>
  <si>
    <t>Н-Снопковская ООШ</t>
  </si>
  <si>
    <t>Савостьяновский ф-л</t>
  </si>
  <si>
    <t>Заволенская ООШ</t>
  </si>
  <si>
    <t>Демиховский лицей</t>
  </si>
  <si>
    <t>Будьковский филиал</t>
  </si>
  <si>
    <t>10-15 баллов</t>
  </si>
  <si>
    <t>Щетиновская</t>
  </si>
  <si>
    <t>0-9 б</t>
  </si>
  <si>
    <t>10 -14 б</t>
  </si>
  <si>
    <t>15-19 б</t>
  </si>
  <si>
    <t>20-25 б</t>
  </si>
  <si>
    <t>Итого</t>
  </si>
  <si>
    <t>рейтинг</t>
  </si>
  <si>
    <t>В-Горская ООШ</t>
  </si>
  <si>
    <t>Давыд. гимназия</t>
  </si>
  <si>
    <t>Дрезненская СОШ 1</t>
  </si>
  <si>
    <t>Л-Дулёвская ООШ 4</t>
  </si>
  <si>
    <t>Дрезненская СОШ 1.</t>
  </si>
  <si>
    <t>Куровская СОШ  6</t>
  </si>
  <si>
    <t>Куровская СОШ  2.</t>
  </si>
  <si>
    <t>Л-Д улевская СОШ 5.</t>
  </si>
  <si>
    <t>Л-Дулевская СОШ 5.</t>
  </si>
  <si>
    <t>Куровская СОШ 2.</t>
  </si>
  <si>
    <t>Мисцевская ООШ 1</t>
  </si>
  <si>
    <t>Мисцевская ООШ 2</t>
  </si>
  <si>
    <t>Л-Дулёвская ООШ  4</t>
  </si>
  <si>
    <t>Л-Д улевская ООШ 3.</t>
  </si>
  <si>
    <t>Л-Дулевская ООШ 3.</t>
  </si>
  <si>
    <t>Л-Дулевская  ООШ 2</t>
  </si>
  <si>
    <t>Куровская СОШ 6</t>
  </si>
  <si>
    <t>Давыдов. гимназия</t>
  </si>
  <si>
    <t>Л-Дулевская ООШ 2</t>
  </si>
  <si>
    <t>Л-Дулевская СОШ5.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</si>
</sst>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&quot;р.&quot;"/>
    <numFmt numFmtId="186" formatCode="#,##0.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2" fontId="18" fillId="0" borderId="10" xfId="0" applyNumberFormat="1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wrapText="1"/>
    </xf>
    <xf numFmtId="180" fontId="18" fillId="0" borderId="10" xfId="0" applyNumberFormat="1" applyFont="1" applyBorder="1" applyAlignment="1">
      <alignment horizontal="left"/>
    </xf>
    <xf numFmtId="180" fontId="18" fillId="0" borderId="10" xfId="0" applyNumberFormat="1" applyFont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left" wrapText="1"/>
    </xf>
    <xf numFmtId="180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180" fontId="0" fillId="0" borderId="0" xfId="0" applyNumberFormat="1" applyBorder="1" applyAlignment="1">
      <alignment/>
    </xf>
    <xf numFmtId="180" fontId="18" fillId="0" borderId="0" xfId="0" applyNumberFormat="1" applyFont="1" applyBorder="1" applyAlignment="1">
      <alignment horizontal="left" wrapText="1"/>
    </xf>
    <xf numFmtId="180" fontId="18" fillId="0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180" fontId="20" fillId="0" borderId="10" xfId="0" applyNumberFormat="1" applyFont="1" applyBorder="1" applyAlignment="1">
      <alignment horizontal="left" wrapText="1"/>
    </xf>
    <xf numFmtId="180" fontId="20" fillId="0" borderId="10" xfId="0" applyNumberFormat="1" applyFont="1" applyBorder="1" applyAlignment="1">
      <alignment horizontal="left"/>
    </xf>
    <xf numFmtId="180" fontId="20" fillId="0" borderId="12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/>
    </xf>
    <xf numFmtId="180" fontId="20" fillId="0" borderId="10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/>
    </xf>
    <xf numFmtId="180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/>
    </xf>
    <xf numFmtId="18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0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86" fontId="18" fillId="0" borderId="1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textRotation="90" wrapText="1"/>
    </xf>
    <xf numFmtId="0" fontId="20" fillId="0" borderId="12" xfId="0" applyFont="1" applyBorder="1" applyAlignment="1">
      <alignment textRotation="90" wrapText="1"/>
    </xf>
    <xf numFmtId="180" fontId="20" fillId="0" borderId="10" xfId="0" applyNumberFormat="1" applyFont="1" applyFill="1" applyBorder="1" applyAlignment="1">
      <alignment horizontal="left" wrapText="1"/>
    </xf>
    <xf numFmtId="180" fontId="20" fillId="0" borderId="10" xfId="0" applyNumberFormat="1" applyFont="1" applyBorder="1" applyAlignment="1">
      <alignment horizontal="left" vertical="center" wrapText="1"/>
    </xf>
    <xf numFmtId="180" fontId="2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textRotation="90"/>
    </xf>
    <xf numFmtId="0" fontId="0" fillId="0" borderId="12" xfId="0" applyBorder="1" applyAlignment="1">
      <alignment textRotation="90" wrapText="1"/>
    </xf>
    <xf numFmtId="180" fontId="18" fillId="0" borderId="10" xfId="0" applyNumberFormat="1" applyFont="1" applyBorder="1" applyAlignment="1">
      <alignment horizontal="left" vertical="center" wrapText="1"/>
    </xf>
    <xf numFmtId="180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180" fontId="20" fillId="0" borderId="14" xfId="0" applyNumberFormat="1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4" xfId="0" applyFont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0" xfId="0" applyNumberFormat="1" applyFont="1" applyFill="1" applyBorder="1" applyAlignment="1">
      <alignment horizontal="left"/>
    </xf>
    <xf numFmtId="180" fontId="18" fillId="24" borderId="10" xfId="0" applyNumberFormat="1" applyFont="1" applyFill="1" applyBorder="1" applyAlignment="1">
      <alignment horizontal="left" wrapText="1"/>
    </xf>
    <xf numFmtId="180" fontId="18" fillId="24" borderId="10" xfId="0" applyNumberFormat="1" applyFont="1" applyFill="1" applyBorder="1" applyAlignment="1">
      <alignment horizontal="left"/>
    </xf>
    <xf numFmtId="186" fontId="18" fillId="24" borderId="10" xfId="0" applyNumberFormat="1" applyFont="1" applyFill="1" applyBorder="1" applyAlignment="1">
      <alignment horizontal="left"/>
    </xf>
    <xf numFmtId="0" fontId="18" fillId="24" borderId="10" xfId="0" applyFont="1" applyFill="1" applyBorder="1" applyAlignment="1">
      <alignment horizontal="left" wrapText="1"/>
    </xf>
    <xf numFmtId="0" fontId="18" fillId="24" borderId="10" xfId="0" applyNumberFormat="1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/>
    </xf>
    <xf numFmtId="180" fontId="20" fillId="24" borderId="10" xfId="0" applyNumberFormat="1" applyFont="1" applyFill="1" applyBorder="1" applyAlignment="1">
      <alignment horizontal="left" wrapText="1"/>
    </xf>
    <xf numFmtId="180" fontId="20" fillId="24" borderId="10" xfId="0" applyNumberFormat="1" applyFont="1" applyFill="1" applyBorder="1" applyAlignment="1">
      <alignment horizontal="left"/>
    </xf>
    <xf numFmtId="180" fontId="20" fillId="24" borderId="12" xfId="0" applyNumberFormat="1" applyFont="1" applyFill="1" applyBorder="1" applyAlignment="1">
      <alignment horizontal="left"/>
    </xf>
    <xf numFmtId="180" fontId="20" fillId="24" borderId="14" xfId="0" applyNumberFormat="1" applyFont="1" applyFill="1" applyBorder="1" applyAlignment="1">
      <alignment horizontal="left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0" xfId="0" applyNumberFormat="1" applyFont="1" applyFill="1" applyBorder="1" applyAlignment="1">
      <alignment horizontal="left" vertical="top" wrapText="1"/>
    </xf>
    <xf numFmtId="0" fontId="0" fillId="7" borderId="10" xfId="0" applyFill="1" applyBorder="1" applyAlignment="1">
      <alignment/>
    </xf>
    <xf numFmtId="0" fontId="20" fillId="7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1" fillId="7" borderId="10" xfId="0" applyFont="1" applyFill="1" applyBorder="1" applyAlignment="1">
      <alignment horizontal="left" wrapText="1"/>
    </xf>
    <xf numFmtId="0" fontId="21" fillId="7" borderId="10" xfId="0" applyNumberFormat="1" applyFont="1" applyFill="1" applyBorder="1" applyAlignment="1">
      <alignment horizontal="left"/>
    </xf>
    <xf numFmtId="180" fontId="21" fillId="7" borderId="10" xfId="0" applyNumberFormat="1" applyFont="1" applyFill="1" applyBorder="1" applyAlignment="1">
      <alignment horizontal="left"/>
    </xf>
    <xf numFmtId="2" fontId="21" fillId="7" borderId="10" xfId="0" applyNumberFormat="1" applyFont="1" applyFill="1" applyBorder="1" applyAlignment="1">
      <alignment horizontal="left"/>
    </xf>
    <xf numFmtId="0" fontId="21" fillId="7" borderId="10" xfId="0" applyFont="1" applyFill="1" applyBorder="1" applyAlignment="1">
      <alignment horizontal="left"/>
    </xf>
    <xf numFmtId="180" fontId="21" fillId="7" borderId="10" xfId="0" applyNumberFormat="1" applyFont="1" applyFill="1" applyBorder="1" applyAlignment="1">
      <alignment horizontal="left" wrapText="1"/>
    </xf>
    <xf numFmtId="0" fontId="0" fillId="7" borderId="10" xfId="0" applyFill="1" applyBorder="1" applyAlignment="1">
      <alignment textRotation="90"/>
    </xf>
    <xf numFmtId="0" fontId="18" fillId="7" borderId="10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7" borderId="10" xfId="0" applyFont="1" applyFill="1" applyBorder="1" applyAlignment="1">
      <alignment horizontal="left" wrapText="1"/>
    </xf>
    <xf numFmtId="0" fontId="19" fillId="7" borderId="10" xfId="0" applyFont="1" applyFill="1" applyBorder="1" applyAlignment="1">
      <alignment horizontal="left"/>
    </xf>
    <xf numFmtId="2" fontId="19" fillId="7" borderId="10" xfId="0" applyNumberFormat="1" applyFont="1" applyFill="1" applyBorder="1" applyAlignment="1">
      <alignment horizontal="left"/>
    </xf>
    <xf numFmtId="180" fontId="19" fillId="7" borderId="10" xfId="0" applyNumberFormat="1" applyFont="1" applyFill="1" applyBorder="1" applyAlignment="1">
      <alignment horizontal="left"/>
    </xf>
    <xf numFmtId="186" fontId="19" fillId="7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7"/>
  <sheetViews>
    <sheetView tabSelected="1" zoomScale="75" zoomScaleNormal="75" zoomScalePageLayoutView="0" workbookViewId="0" topLeftCell="A1">
      <selection activeCell="B127" sqref="B127"/>
    </sheetView>
  </sheetViews>
  <sheetFormatPr defaultColWidth="9.140625" defaultRowHeight="12.75"/>
  <cols>
    <col min="1" max="1" width="3.8515625" style="0" customWidth="1"/>
    <col min="2" max="2" width="18.28125" style="0" customWidth="1"/>
    <col min="3" max="3" width="4.421875" style="0" customWidth="1"/>
    <col min="4" max="4" width="17.421875" style="0" customWidth="1"/>
    <col min="5" max="5" width="4.7109375" style="0" customWidth="1"/>
    <col min="6" max="6" width="5.28125" style="0" customWidth="1"/>
    <col min="7" max="7" width="6.7109375" style="0" customWidth="1"/>
    <col min="8" max="8" width="6.8515625" style="0" customWidth="1"/>
    <col min="9" max="9" width="6.7109375" style="0" customWidth="1"/>
    <col min="10" max="10" width="5.7109375" style="0" customWidth="1"/>
    <col min="11" max="11" width="6.28125" style="0" customWidth="1"/>
    <col min="12" max="12" width="5.28125" style="0" customWidth="1"/>
    <col min="13" max="13" width="5.7109375" style="0" customWidth="1"/>
    <col min="14" max="14" width="5.00390625" style="0" customWidth="1"/>
    <col min="15" max="15" width="6.8515625" style="0" customWidth="1"/>
    <col min="16" max="16" width="5.140625" style="0" customWidth="1"/>
    <col min="17" max="17" width="7.00390625" style="0" customWidth="1"/>
    <col min="18" max="18" width="4.28125" style="0" customWidth="1"/>
    <col min="19" max="19" width="6.28125" style="0" customWidth="1"/>
    <col min="20" max="20" width="8.57421875" style="0" customWidth="1"/>
    <col min="21" max="21" width="6.00390625" style="0" customWidth="1"/>
    <col min="23" max="23" width="10.00390625" style="0" bestFit="1" customWidth="1"/>
  </cols>
  <sheetData>
    <row r="1" ht="12.75">
      <c r="B1" t="s">
        <v>12</v>
      </c>
    </row>
    <row r="2" ht="12.75">
      <c r="B2" t="s">
        <v>13</v>
      </c>
    </row>
    <row r="3" spans="1:21" ht="60" customHeight="1">
      <c r="A3" s="103" t="s">
        <v>136</v>
      </c>
      <c r="B3" s="58" t="s">
        <v>0</v>
      </c>
      <c r="C3" s="96" t="s">
        <v>1</v>
      </c>
      <c r="D3" s="61" t="s">
        <v>26</v>
      </c>
      <c r="E3" s="97" t="s">
        <v>2</v>
      </c>
      <c r="F3" s="97" t="s">
        <v>3</v>
      </c>
      <c r="G3" s="76" t="s">
        <v>16</v>
      </c>
      <c r="H3" s="77"/>
      <c r="I3" s="76" t="s">
        <v>17</v>
      </c>
      <c r="J3" s="77"/>
      <c r="K3" s="98" t="s">
        <v>21</v>
      </c>
      <c r="L3" s="70" t="s">
        <v>22</v>
      </c>
      <c r="M3" s="71"/>
      <c r="N3" s="71"/>
      <c r="O3" s="71"/>
      <c r="P3" s="71"/>
      <c r="Q3" s="71"/>
      <c r="R3" s="71"/>
      <c r="S3" s="72"/>
      <c r="T3" s="97" t="s">
        <v>4</v>
      </c>
      <c r="U3" s="97" t="s">
        <v>5</v>
      </c>
    </row>
    <row r="4" spans="1:21" ht="24">
      <c r="A4" s="1"/>
      <c r="B4" s="60"/>
      <c r="C4" s="60"/>
      <c r="D4" s="60"/>
      <c r="E4" s="61"/>
      <c r="F4" s="60"/>
      <c r="G4" s="65" t="s">
        <v>129</v>
      </c>
      <c r="H4" s="65"/>
      <c r="I4" s="61" t="s">
        <v>18</v>
      </c>
      <c r="J4" s="60" t="s">
        <v>11</v>
      </c>
      <c r="K4" s="60"/>
      <c r="L4" s="58" t="s">
        <v>6</v>
      </c>
      <c r="M4" s="64"/>
      <c r="N4" s="58" t="s">
        <v>7</v>
      </c>
      <c r="O4" s="64"/>
      <c r="P4" s="58" t="s">
        <v>8</v>
      </c>
      <c r="Q4" s="58"/>
      <c r="R4" s="58" t="s">
        <v>9</v>
      </c>
      <c r="S4" s="58"/>
      <c r="T4" s="61"/>
      <c r="U4" s="61"/>
    </row>
    <row r="5" spans="1:21" ht="12.75">
      <c r="A5" s="1"/>
      <c r="B5" s="60"/>
      <c r="C5" s="60"/>
      <c r="D5" s="60"/>
      <c r="E5" s="61"/>
      <c r="F5" s="60"/>
      <c r="G5" s="66"/>
      <c r="H5" s="66"/>
      <c r="I5" s="66"/>
      <c r="J5" s="66"/>
      <c r="K5" s="60"/>
      <c r="L5" s="58" t="s">
        <v>131</v>
      </c>
      <c r="M5" s="64"/>
      <c r="N5" s="58" t="s">
        <v>132</v>
      </c>
      <c r="O5" s="64"/>
      <c r="P5" s="58" t="s">
        <v>133</v>
      </c>
      <c r="Q5" s="58"/>
      <c r="R5" s="58" t="s">
        <v>134</v>
      </c>
      <c r="S5" s="58"/>
      <c r="T5" s="61"/>
      <c r="U5" s="61"/>
    </row>
    <row r="6" spans="1:21" ht="12.75">
      <c r="A6" s="1"/>
      <c r="B6" s="60"/>
      <c r="C6" s="60"/>
      <c r="D6" s="60"/>
      <c r="E6" s="61"/>
      <c r="F6" s="60"/>
      <c r="G6" s="62" t="s">
        <v>10</v>
      </c>
      <c r="H6" s="62" t="s">
        <v>11</v>
      </c>
      <c r="I6" s="62" t="s">
        <v>10</v>
      </c>
      <c r="J6" s="62" t="s">
        <v>11</v>
      </c>
      <c r="K6" s="60"/>
      <c r="L6" s="58" t="s">
        <v>10</v>
      </c>
      <c r="M6" s="64" t="s">
        <v>11</v>
      </c>
      <c r="N6" s="58" t="s">
        <v>10</v>
      </c>
      <c r="O6" s="64" t="s">
        <v>11</v>
      </c>
      <c r="P6" s="58" t="s">
        <v>10</v>
      </c>
      <c r="Q6" s="58" t="s">
        <v>11</v>
      </c>
      <c r="R6" s="58" t="s">
        <v>10</v>
      </c>
      <c r="S6" s="58" t="s">
        <v>11</v>
      </c>
      <c r="T6" s="61" t="s">
        <v>11</v>
      </c>
      <c r="U6" s="61" t="s">
        <v>11</v>
      </c>
    </row>
    <row r="7" spans="1:24" ht="12.75">
      <c r="A7" s="120">
        <v>1</v>
      </c>
      <c r="B7" s="121" t="s">
        <v>53</v>
      </c>
      <c r="C7" s="122" t="s">
        <v>29</v>
      </c>
      <c r="D7" s="122" t="s">
        <v>54</v>
      </c>
      <c r="E7" s="121">
        <v>27</v>
      </c>
      <c r="F7" s="122">
        <v>27</v>
      </c>
      <c r="G7" s="123">
        <v>3</v>
      </c>
      <c r="H7" s="124">
        <f>G7*100/F7</f>
        <v>11.11111111111111</v>
      </c>
      <c r="I7" s="123">
        <v>24</v>
      </c>
      <c r="J7" s="124">
        <f>I7*100/F7</f>
        <v>88.88888888888889</v>
      </c>
      <c r="K7" s="125">
        <v>21.1</v>
      </c>
      <c r="L7" s="122">
        <v>0</v>
      </c>
      <c r="M7" s="125">
        <f>L7*100/F7</f>
        <v>0</v>
      </c>
      <c r="N7" s="122">
        <v>1</v>
      </c>
      <c r="O7" s="125">
        <f>N7*100/F7</f>
        <v>3.7037037037037037</v>
      </c>
      <c r="P7" s="122">
        <v>7</v>
      </c>
      <c r="Q7" s="125">
        <f>P7*100/F7</f>
        <v>25.925925925925927</v>
      </c>
      <c r="R7" s="122">
        <v>19</v>
      </c>
      <c r="S7" s="126">
        <f>R7*100/F7</f>
        <v>70.37037037037037</v>
      </c>
      <c r="T7" s="124">
        <f>(N7+P7+R7)*100/F7</f>
        <v>100</v>
      </c>
      <c r="U7" s="127">
        <f>(P7+R7)*100/F7</f>
        <v>96.29629629629629</v>
      </c>
      <c r="W7" s="39"/>
      <c r="X7" s="13"/>
    </row>
    <row r="8" spans="1:24" ht="12.75">
      <c r="A8" s="120">
        <v>1</v>
      </c>
      <c r="B8" s="128" t="s">
        <v>127</v>
      </c>
      <c r="C8" s="122" t="s">
        <v>30</v>
      </c>
      <c r="D8" s="128" t="s">
        <v>114</v>
      </c>
      <c r="E8" s="121">
        <v>27</v>
      </c>
      <c r="F8" s="121">
        <v>27</v>
      </c>
      <c r="G8" s="129">
        <v>2</v>
      </c>
      <c r="H8" s="124">
        <f>G8*100/F8</f>
        <v>7.407407407407407</v>
      </c>
      <c r="I8" s="129">
        <v>25</v>
      </c>
      <c r="J8" s="124">
        <f>I8*100/F8</f>
        <v>92.5925925925926</v>
      </c>
      <c r="K8" s="124">
        <v>21</v>
      </c>
      <c r="L8" s="122">
        <v>0</v>
      </c>
      <c r="M8" s="125">
        <f>L8*100/F8</f>
        <v>0</v>
      </c>
      <c r="N8" s="122">
        <v>2</v>
      </c>
      <c r="O8" s="125">
        <f>N8*100/F8</f>
        <v>7.407407407407407</v>
      </c>
      <c r="P8" s="122">
        <v>4</v>
      </c>
      <c r="Q8" s="125">
        <f>P8*100/F8</f>
        <v>14.814814814814815</v>
      </c>
      <c r="R8" s="122">
        <v>21</v>
      </c>
      <c r="S8" s="126">
        <f>R8*100/F8</f>
        <v>77.77777777777777</v>
      </c>
      <c r="T8" s="124">
        <f>(N8+P8+R8)*100/F8</f>
        <v>100</v>
      </c>
      <c r="U8" s="127">
        <f>(P8+R8)*100/F8</f>
        <v>92.5925925925926</v>
      </c>
      <c r="W8" s="39"/>
      <c r="X8" s="13"/>
    </row>
    <row r="9" spans="1:24" ht="12.75">
      <c r="A9" s="120">
        <v>3</v>
      </c>
      <c r="B9" s="121" t="s">
        <v>43</v>
      </c>
      <c r="C9" s="122" t="s">
        <v>46</v>
      </c>
      <c r="D9" s="121" t="s">
        <v>47</v>
      </c>
      <c r="E9" s="121">
        <v>25</v>
      </c>
      <c r="F9" s="121">
        <v>25</v>
      </c>
      <c r="G9" s="129">
        <v>2</v>
      </c>
      <c r="H9" s="124">
        <f>G9*100/F9</f>
        <v>8</v>
      </c>
      <c r="I9" s="129">
        <v>22</v>
      </c>
      <c r="J9" s="124">
        <f>I9*100/F9</f>
        <v>88</v>
      </c>
      <c r="K9" s="124">
        <v>20</v>
      </c>
      <c r="L9" s="122">
        <v>1</v>
      </c>
      <c r="M9" s="125">
        <f>L9*100/F9</f>
        <v>4</v>
      </c>
      <c r="N9" s="122">
        <v>2</v>
      </c>
      <c r="O9" s="125">
        <f>N9*100/F9</f>
        <v>8</v>
      </c>
      <c r="P9" s="122">
        <v>4</v>
      </c>
      <c r="Q9" s="125">
        <f>P9*100/F9</f>
        <v>16</v>
      </c>
      <c r="R9" s="122">
        <v>18</v>
      </c>
      <c r="S9" s="126">
        <f>R9*100/F9</f>
        <v>72</v>
      </c>
      <c r="T9" s="124">
        <f>(N9+P9+R9)*100/F9</f>
        <v>96</v>
      </c>
      <c r="U9" s="127">
        <f>(P9+R9)*100/F9</f>
        <v>88</v>
      </c>
      <c r="W9" s="39"/>
      <c r="X9" s="13"/>
    </row>
    <row r="10" spans="1:24" ht="12.75">
      <c r="A10" s="120">
        <v>3</v>
      </c>
      <c r="B10" s="122" t="s">
        <v>143</v>
      </c>
      <c r="C10" s="122" t="s">
        <v>51</v>
      </c>
      <c r="D10" s="122" t="s">
        <v>70</v>
      </c>
      <c r="E10" s="121">
        <v>29</v>
      </c>
      <c r="F10" s="121">
        <v>29</v>
      </c>
      <c r="G10" s="129">
        <v>0</v>
      </c>
      <c r="H10" s="124">
        <f>G10*100/F10</f>
        <v>0</v>
      </c>
      <c r="I10" s="129">
        <v>29</v>
      </c>
      <c r="J10" s="124">
        <f>I10*100/F10</f>
        <v>100</v>
      </c>
      <c r="K10" s="124">
        <v>20</v>
      </c>
      <c r="L10" s="122">
        <v>0</v>
      </c>
      <c r="M10" s="125">
        <f>L10*100/F10</f>
        <v>0</v>
      </c>
      <c r="N10" s="122">
        <v>0</v>
      </c>
      <c r="O10" s="125">
        <f>N10*100/F10</f>
        <v>0</v>
      </c>
      <c r="P10" s="122">
        <v>7</v>
      </c>
      <c r="Q10" s="125">
        <f>P10*100/F10</f>
        <v>24.137931034482758</v>
      </c>
      <c r="R10" s="122">
        <v>22</v>
      </c>
      <c r="S10" s="126">
        <f>R10*100/F10</f>
        <v>75.86206896551724</v>
      </c>
      <c r="T10" s="124">
        <f>(N10+P10+R10)*100/F10</f>
        <v>100</v>
      </c>
      <c r="U10" s="127">
        <f>(P10+R10)*100/F10</f>
        <v>100</v>
      </c>
      <c r="W10" s="39"/>
      <c r="X10" s="13"/>
    </row>
    <row r="11" spans="1:24" ht="12.75">
      <c r="A11" s="120">
        <v>5</v>
      </c>
      <c r="B11" s="130" t="s">
        <v>144</v>
      </c>
      <c r="C11" s="122" t="s">
        <v>44</v>
      </c>
      <c r="D11" s="122" t="s">
        <v>84</v>
      </c>
      <c r="E11" s="121">
        <v>18</v>
      </c>
      <c r="F11" s="121">
        <v>18</v>
      </c>
      <c r="G11" s="129">
        <v>3</v>
      </c>
      <c r="H11" s="124">
        <f>G11*100/F11</f>
        <v>16.666666666666668</v>
      </c>
      <c r="I11" s="129">
        <v>15</v>
      </c>
      <c r="J11" s="124">
        <f>I11*100/F11</f>
        <v>83.33333333333333</v>
      </c>
      <c r="K11" s="124">
        <v>19.4</v>
      </c>
      <c r="L11" s="122">
        <v>0</v>
      </c>
      <c r="M11" s="125">
        <f>L11*100/F11</f>
        <v>0</v>
      </c>
      <c r="N11" s="122">
        <v>2</v>
      </c>
      <c r="O11" s="125">
        <f>N11*100/F11</f>
        <v>11.11111111111111</v>
      </c>
      <c r="P11" s="122">
        <v>7</v>
      </c>
      <c r="Q11" s="125">
        <f>P11*100/F11</f>
        <v>38.888888888888886</v>
      </c>
      <c r="R11" s="122">
        <v>9</v>
      </c>
      <c r="S11" s="126">
        <f>R11*100/F11</f>
        <v>50</v>
      </c>
      <c r="T11" s="124">
        <f>(N11+P11+R11)*100/F11</f>
        <v>100</v>
      </c>
      <c r="U11" s="127">
        <f>(P11+R11)*100/F11</f>
        <v>88.88888888888889</v>
      </c>
      <c r="W11" s="39"/>
      <c r="X11" s="13"/>
    </row>
    <row r="12" spans="1:24" ht="12.75">
      <c r="A12" s="120">
        <v>6</v>
      </c>
      <c r="B12" s="122" t="s">
        <v>67</v>
      </c>
      <c r="C12" s="122" t="s">
        <v>29</v>
      </c>
      <c r="D12" s="122" t="s">
        <v>116</v>
      </c>
      <c r="E12" s="121">
        <v>15</v>
      </c>
      <c r="F12" s="121">
        <v>14</v>
      </c>
      <c r="G12" s="129">
        <v>3</v>
      </c>
      <c r="H12" s="124">
        <f>G12*100/F12</f>
        <v>21.428571428571427</v>
      </c>
      <c r="I12" s="129">
        <v>11</v>
      </c>
      <c r="J12" s="124">
        <f>I12*100/F12</f>
        <v>78.57142857142857</v>
      </c>
      <c r="K12" s="124">
        <v>19.2</v>
      </c>
      <c r="L12" s="122">
        <v>0</v>
      </c>
      <c r="M12" s="125">
        <f>L12*100/F12</f>
        <v>0</v>
      </c>
      <c r="N12" s="122">
        <v>3</v>
      </c>
      <c r="O12" s="125">
        <f>N12*100/F12</f>
        <v>21.428571428571427</v>
      </c>
      <c r="P12" s="122">
        <v>4</v>
      </c>
      <c r="Q12" s="125">
        <f>P12*100/F12</f>
        <v>28.571428571428573</v>
      </c>
      <c r="R12" s="122">
        <v>7</v>
      </c>
      <c r="S12" s="126">
        <f>R12*100/F12</f>
        <v>50</v>
      </c>
      <c r="T12" s="124">
        <f>(N12+P12+R12)*100/F12</f>
        <v>100</v>
      </c>
      <c r="U12" s="127">
        <f>(P12+R12)*100/F12</f>
        <v>78.57142857142857</v>
      </c>
      <c r="W12" s="39"/>
      <c r="X12" s="13"/>
    </row>
    <row r="13" spans="1:24" ht="12.75">
      <c r="A13" s="120">
        <v>7</v>
      </c>
      <c r="B13" s="130" t="s">
        <v>145</v>
      </c>
      <c r="C13" s="122" t="s">
        <v>85</v>
      </c>
      <c r="D13" s="122" t="s">
        <v>86</v>
      </c>
      <c r="E13" s="121">
        <v>25</v>
      </c>
      <c r="F13" s="121">
        <v>23</v>
      </c>
      <c r="G13" s="129">
        <v>4</v>
      </c>
      <c r="H13" s="124">
        <f>G13*100/F13</f>
        <v>17.391304347826086</v>
      </c>
      <c r="I13" s="129">
        <v>19</v>
      </c>
      <c r="J13" s="124">
        <f>I13*100/F13</f>
        <v>82.6086956521739</v>
      </c>
      <c r="K13" s="124">
        <v>19.1</v>
      </c>
      <c r="L13" s="122">
        <v>0</v>
      </c>
      <c r="M13" s="125">
        <f>L13*100/F13</f>
        <v>0</v>
      </c>
      <c r="N13" s="122">
        <v>4</v>
      </c>
      <c r="O13" s="125">
        <f>N13*100/F13</f>
        <v>17.391304347826086</v>
      </c>
      <c r="P13" s="122">
        <v>8</v>
      </c>
      <c r="Q13" s="125">
        <f>P13*100/F13</f>
        <v>34.78260869565217</v>
      </c>
      <c r="R13" s="122">
        <v>11</v>
      </c>
      <c r="S13" s="126">
        <f>R13*100/F13</f>
        <v>47.82608695652174</v>
      </c>
      <c r="T13" s="124">
        <f>(N13+P13+R13)*100/F13</f>
        <v>100</v>
      </c>
      <c r="U13" s="127">
        <f>(P13+R13)*100/F13</f>
        <v>82.6086956521739</v>
      </c>
      <c r="W13" s="39"/>
      <c r="X13" s="13"/>
    </row>
    <row r="14" spans="1:24" ht="12.75">
      <c r="A14" s="120">
        <v>8</v>
      </c>
      <c r="B14" s="122" t="s">
        <v>146</v>
      </c>
      <c r="C14" s="122" t="s">
        <v>30</v>
      </c>
      <c r="D14" s="122" t="s">
        <v>69</v>
      </c>
      <c r="E14" s="121">
        <v>29</v>
      </c>
      <c r="F14" s="121">
        <v>29</v>
      </c>
      <c r="G14" s="129">
        <v>5</v>
      </c>
      <c r="H14" s="124">
        <f>G14*100/F14</f>
        <v>17.24137931034483</v>
      </c>
      <c r="I14" s="129">
        <v>21</v>
      </c>
      <c r="J14" s="124">
        <f>I14*100/F14</f>
        <v>72.41379310344827</v>
      </c>
      <c r="K14" s="124">
        <v>19</v>
      </c>
      <c r="L14" s="122">
        <v>3</v>
      </c>
      <c r="M14" s="125">
        <f>L14*100/F14</f>
        <v>10.344827586206897</v>
      </c>
      <c r="N14" s="122">
        <v>4</v>
      </c>
      <c r="O14" s="125">
        <f>N14*100/F14</f>
        <v>13.793103448275861</v>
      </c>
      <c r="P14" s="122">
        <v>9</v>
      </c>
      <c r="Q14" s="125">
        <f>P14*100/F14</f>
        <v>31.03448275862069</v>
      </c>
      <c r="R14" s="122">
        <v>13</v>
      </c>
      <c r="S14" s="126">
        <f>R14*100/F14</f>
        <v>44.827586206896555</v>
      </c>
      <c r="T14" s="124">
        <f>(N14+P14+R14)*100/F14</f>
        <v>89.65517241379311</v>
      </c>
      <c r="U14" s="127">
        <f>(P14+R14)*100/F14</f>
        <v>75.86206896551724</v>
      </c>
      <c r="W14" s="39"/>
      <c r="X14" s="13"/>
    </row>
    <row r="15" spans="1:24" ht="12.75">
      <c r="A15" s="120">
        <v>9</v>
      </c>
      <c r="B15" s="122" t="s">
        <v>63</v>
      </c>
      <c r="C15" s="122">
        <v>4</v>
      </c>
      <c r="D15" s="122" t="s">
        <v>64</v>
      </c>
      <c r="E15" s="121">
        <v>17</v>
      </c>
      <c r="F15" s="121">
        <v>17</v>
      </c>
      <c r="G15" s="129">
        <v>5</v>
      </c>
      <c r="H15" s="124">
        <f>G15*100/F15</f>
        <v>29.41176470588235</v>
      </c>
      <c r="I15" s="129">
        <v>12</v>
      </c>
      <c r="J15" s="124">
        <f>I15*100/F15</f>
        <v>70.58823529411765</v>
      </c>
      <c r="K15" s="124">
        <v>18.9</v>
      </c>
      <c r="L15" s="122">
        <v>0</v>
      </c>
      <c r="M15" s="125">
        <f>L15*100/F15</f>
        <v>0</v>
      </c>
      <c r="N15" s="122">
        <v>3</v>
      </c>
      <c r="O15" s="125">
        <f>N15*100/F15</f>
        <v>17.647058823529413</v>
      </c>
      <c r="P15" s="122">
        <v>5</v>
      </c>
      <c r="Q15" s="125">
        <f>P15*100/F15</f>
        <v>29.41176470588235</v>
      </c>
      <c r="R15" s="122">
        <v>9</v>
      </c>
      <c r="S15" s="126">
        <f>R15*100/F15</f>
        <v>52.94117647058823</v>
      </c>
      <c r="T15" s="124">
        <f>(N15+P15+R15)*100/F15</f>
        <v>100</v>
      </c>
      <c r="U15" s="127">
        <f>(P15+R15)*100/F15</f>
        <v>82.3529411764706</v>
      </c>
      <c r="W15" s="39"/>
      <c r="X15" s="13"/>
    </row>
    <row r="16" spans="1:24" ht="12.75">
      <c r="A16" s="120">
        <v>10</v>
      </c>
      <c r="B16" s="122" t="s">
        <v>103</v>
      </c>
      <c r="C16" s="122">
        <v>4</v>
      </c>
      <c r="D16" s="122" t="s">
        <v>104</v>
      </c>
      <c r="E16" s="121">
        <v>19</v>
      </c>
      <c r="F16" s="122">
        <v>18</v>
      </c>
      <c r="G16" s="123">
        <v>12</v>
      </c>
      <c r="H16" s="124">
        <f>G16*100/F16</f>
        <v>66.66666666666667</v>
      </c>
      <c r="I16" s="123">
        <v>6</v>
      </c>
      <c r="J16" s="124">
        <f>I16*100/F16</f>
        <v>33.333333333333336</v>
      </c>
      <c r="K16" s="125">
        <v>18.8</v>
      </c>
      <c r="L16" s="122">
        <v>0</v>
      </c>
      <c r="M16" s="125">
        <f>L16*100/F16</f>
        <v>0</v>
      </c>
      <c r="N16" s="122">
        <v>4</v>
      </c>
      <c r="O16" s="125">
        <f>N16*100/F16</f>
        <v>22.22222222222222</v>
      </c>
      <c r="P16" s="122">
        <v>8</v>
      </c>
      <c r="Q16" s="125">
        <f>P16*100/F16</f>
        <v>44.44444444444444</v>
      </c>
      <c r="R16" s="122">
        <v>6</v>
      </c>
      <c r="S16" s="126">
        <f>R16*100/F16</f>
        <v>33.333333333333336</v>
      </c>
      <c r="T16" s="124">
        <f>(N16+P16+R16)*100/F16</f>
        <v>100</v>
      </c>
      <c r="U16" s="127">
        <f>(P16+R16)*100/F16</f>
        <v>77.77777777777777</v>
      </c>
      <c r="W16" s="39"/>
      <c r="X16" s="13"/>
    </row>
    <row r="17" spans="1:24" ht="12.75">
      <c r="A17" s="120">
        <v>11</v>
      </c>
      <c r="B17" s="121" t="s">
        <v>147</v>
      </c>
      <c r="C17" s="122">
        <v>4</v>
      </c>
      <c r="D17" s="121" t="s">
        <v>98</v>
      </c>
      <c r="E17" s="121">
        <v>5</v>
      </c>
      <c r="F17" s="121">
        <v>5</v>
      </c>
      <c r="G17" s="129">
        <v>2</v>
      </c>
      <c r="H17" s="124">
        <f>G17*100/F17</f>
        <v>40</v>
      </c>
      <c r="I17" s="129">
        <v>3</v>
      </c>
      <c r="J17" s="124">
        <f>I17*100/F17</f>
        <v>60</v>
      </c>
      <c r="K17" s="124">
        <v>18.6</v>
      </c>
      <c r="L17" s="122">
        <v>0</v>
      </c>
      <c r="M17" s="125">
        <f>L17*100/F17</f>
        <v>0</v>
      </c>
      <c r="N17" s="122">
        <v>1</v>
      </c>
      <c r="O17" s="125">
        <f>N17*100/F17</f>
        <v>20</v>
      </c>
      <c r="P17" s="122">
        <v>2</v>
      </c>
      <c r="Q17" s="125">
        <f>P17*100/F17</f>
        <v>40</v>
      </c>
      <c r="R17" s="122">
        <v>2</v>
      </c>
      <c r="S17" s="126">
        <f>R17*100/F17</f>
        <v>40</v>
      </c>
      <c r="T17" s="124">
        <f>(N17+P17+R17)*100/F17</f>
        <v>100</v>
      </c>
      <c r="U17" s="127">
        <f>(P17+R17)*100/F17</f>
        <v>80</v>
      </c>
      <c r="W17" s="39"/>
      <c r="X17" s="13"/>
    </row>
    <row r="18" spans="1:24" ht="12.75">
      <c r="A18" s="120">
        <v>12</v>
      </c>
      <c r="B18" s="122" t="s">
        <v>125</v>
      </c>
      <c r="C18" s="122">
        <v>4</v>
      </c>
      <c r="D18" s="122" t="s">
        <v>107</v>
      </c>
      <c r="E18" s="121">
        <v>2</v>
      </c>
      <c r="F18" s="121">
        <v>2</v>
      </c>
      <c r="G18" s="129">
        <v>1</v>
      </c>
      <c r="H18" s="124">
        <f>G18*100/F18</f>
        <v>50</v>
      </c>
      <c r="I18" s="129">
        <v>1</v>
      </c>
      <c r="J18" s="124">
        <f>I18*100/F18</f>
        <v>50</v>
      </c>
      <c r="K18" s="124">
        <v>18.5</v>
      </c>
      <c r="L18" s="122">
        <v>0</v>
      </c>
      <c r="M18" s="125">
        <f>L18*100/F18</f>
        <v>0</v>
      </c>
      <c r="N18" s="122">
        <v>1</v>
      </c>
      <c r="O18" s="125">
        <f>N18*100/F18</f>
        <v>50</v>
      </c>
      <c r="P18" s="122">
        <v>0</v>
      </c>
      <c r="Q18" s="125">
        <f>P18*100/F18</f>
        <v>0</v>
      </c>
      <c r="R18" s="122">
        <v>1</v>
      </c>
      <c r="S18" s="126">
        <f>R18*100/F18</f>
        <v>50</v>
      </c>
      <c r="T18" s="124">
        <f>(N18+P18+R18)*100/F18</f>
        <v>100</v>
      </c>
      <c r="U18" s="127">
        <f>(P18+R18)*100/F18</f>
        <v>50</v>
      </c>
      <c r="W18" s="39"/>
      <c r="X18" s="13"/>
    </row>
    <row r="19" spans="1:24" ht="12.75">
      <c r="A19" s="120">
        <v>13</v>
      </c>
      <c r="B19" s="121" t="s">
        <v>53</v>
      </c>
      <c r="C19" s="122" t="s">
        <v>30</v>
      </c>
      <c r="D19" s="122" t="s">
        <v>55</v>
      </c>
      <c r="E19" s="121">
        <v>22</v>
      </c>
      <c r="F19" s="122">
        <v>21</v>
      </c>
      <c r="G19" s="129">
        <v>3</v>
      </c>
      <c r="H19" s="124">
        <f>G19*100/F19</f>
        <v>14.285714285714286</v>
      </c>
      <c r="I19" s="129">
        <v>16</v>
      </c>
      <c r="J19" s="124">
        <f>I19*100/F19</f>
        <v>76.19047619047619</v>
      </c>
      <c r="K19" s="124">
        <v>18.3</v>
      </c>
      <c r="L19" s="122">
        <v>2</v>
      </c>
      <c r="M19" s="125">
        <f>L19*100/F19</f>
        <v>9.523809523809524</v>
      </c>
      <c r="N19" s="122">
        <v>3</v>
      </c>
      <c r="O19" s="125">
        <f>N19*100/F19</f>
        <v>14.285714285714286</v>
      </c>
      <c r="P19" s="122">
        <v>5</v>
      </c>
      <c r="Q19" s="125">
        <f>P19*100/F19</f>
        <v>23.80952380952381</v>
      </c>
      <c r="R19" s="122">
        <v>11</v>
      </c>
      <c r="S19" s="126">
        <f>R19*100/F19</f>
        <v>52.38095238095238</v>
      </c>
      <c r="T19" s="124">
        <f>(N19+P19+R19)*100/F19</f>
        <v>90.47619047619048</v>
      </c>
      <c r="U19" s="127">
        <f>(P19+R19)*100/F19</f>
        <v>76.19047619047619</v>
      </c>
      <c r="W19" s="39"/>
      <c r="X19" s="13"/>
    </row>
    <row r="20" spans="1:24" ht="12.75">
      <c r="A20" s="120">
        <v>13</v>
      </c>
      <c r="B20" s="122" t="s">
        <v>142</v>
      </c>
      <c r="C20" s="122" t="s">
        <v>29</v>
      </c>
      <c r="D20" s="122" t="s">
        <v>71</v>
      </c>
      <c r="E20" s="121">
        <v>25</v>
      </c>
      <c r="F20" s="122">
        <v>22</v>
      </c>
      <c r="G20" s="123">
        <v>7</v>
      </c>
      <c r="H20" s="124">
        <f>G20*100/F20</f>
        <v>31.818181818181817</v>
      </c>
      <c r="I20" s="123">
        <v>14</v>
      </c>
      <c r="J20" s="124">
        <f>I20*100/F20</f>
        <v>63.63636363636363</v>
      </c>
      <c r="K20" s="125">
        <v>18.3</v>
      </c>
      <c r="L20" s="122">
        <v>1</v>
      </c>
      <c r="M20" s="125">
        <f>L20*100/F20</f>
        <v>4.545454545454546</v>
      </c>
      <c r="N20" s="122">
        <v>7</v>
      </c>
      <c r="O20" s="125">
        <f>N20*100/F20</f>
        <v>31.818181818181817</v>
      </c>
      <c r="P20" s="122">
        <v>3</v>
      </c>
      <c r="Q20" s="125">
        <f>P20*100/F20</f>
        <v>13.636363636363637</v>
      </c>
      <c r="R20" s="122">
        <v>11</v>
      </c>
      <c r="S20" s="126">
        <f>R20*100/F20</f>
        <v>50</v>
      </c>
      <c r="T20" s="124">
        <f>(N20+P20+R20)*100/F20</f>
        <v>95.45454545454545</v>
      </c>
      <c r="U20" s="127">
        <f>(P20+R20)*100/F20</f>
        <v>63.63636363636363</v>
      </c>
      <c r="W20" s="39"/>
      <c r="X20" s="13"/>
    </row>
    <row r="21" spans="1:24" ht="12.75">
      <c r="A21" s="120">
        <v>15</v>
      </c>
      <c r="B21" s="121" t="s">
        <v>43</v>
      </c>
      <c r="C21" s="122" t="s">
        <v>48</v>
      </c>
      <c r="D21" s="121" t="s">
        <v>49</v>
      </c>
      <c r="E21" s="121">
        <v>20</v>
      </c>
      <c r="F21" s="121">
        <v>20</v>
      </c>
      <c r="G21" s="129">
        <v>6</v>
      </c>
      <c r="H21" s="124">
        <f>G21*100/F21</f>
        <v>30</v>
      </c>
      <c r="I21" s="129">
        <v>14</v>
      </c>
      <c r="J21" s="124">
        <f>I21*100/F21</f>
        <v>70</v>
      </c>
      <c r="K21" s="124">
        <v>18</v>
      </c>
      <c r="L21" s="122">
        <v>0</v>
      </c>
      <c r="M21" s="125">
        <f>L21*100/F21</f>
        <v>0</v>
      </c>
      <c r="N21" s="122">
        <v>6</v>
      </c>
      <c r="O21" s="125">
        <f>N21*100/F21</f>
        <v>30</v>
      </c>
      <c r="P21" s="122">
        <v>5</v>
      </c>
      <c r="Q21" s="125">
        <f>P21*100/F21</f>
        <v>25</v>
      </c>
      <c r="R21" s="122">
        <v>9</v>
      </c>
      <c r="S21" s="126">
        <f>R21*100/F21</f>
        <v>45</v>
      </c>
      <c r="T21" s="124">
        <f>(N21+P21+R21)*100/F21</f>
        <v>100</v>
      </c>
      <c r="U21" s="127">
        <f>(P21+R21)*100/F21</f>
        <v>70</v>
      </c>
      <c r="W21" s="39"/>
      <c r="X21" s="13"/>
    </row>
    <row r="22" spans="1:24" ht="12.75">
      <c r="A22" s="120">
        <v>15</v>
      </c>
      <c r="B22" s="121" t="s">
        <v>74</v>
      </c>
      <c r="C22" s="122">
        <v>4</v>
      </c>
      <c r="D22" s="121" t="s">
        <v>75</v>
      </c>
      <c r="E22" s="121">
        <v>17</v>
      </c>
      <c r="F22" s="121">
        <v>17</v>
      </c>
      <c r="G22" s="129">
        <v>7</v>
      </c>
      <c r="H22" s="124">
        <f>G22*100/F22</f>
        <v>41.1764705882353</v>
      </c>
      <c r="I22" s="129">
        <v>10</v>
      </c>
      <c r="J22" s="124">
        <f>I22*100/F22</f>
        <v>58.8235294117647</v>
      </c>
      <c r="K22" s="124">
        <v>18</v>
      </c>
      <c r="L22" s="122">
        <v>0</v>
      </c>
      <c r="M22" s="125">
        <f>L22*100/F22</f>
        <v>0</v>
      </c>
      <c r="N22" s="122">
        <v>7</v>
      </c>
      <c r="O22" s="125">
        <f>N22*100/F22</f>
        <v>41.1764705882353</v>
      </c>
      <c r="P22" s="122">
        <v>3</v>
      </c>
      <c r="Q22" s="125">
        <f>P22*100/F22</f>
        <v>17.647058823529413</v>
      </c>
      <c r="R22" s="122">
        <v>7</v>
      </c>
      <c r="S22" s="126">
        <f>R22*100/F22</f>
        <v>41.1764705882353</v>
      </c>
      <c r="T22" s="124">
        <f>(N22+P22+R22)*100/F22</f>
        <v>100</v>
      </c>
      <c r="U22" s="127">
        <f>(P22+R22)*100/F22</f>
        <v>58.8235294117647</v>
      </c>
      <c r="W22" s="39"/>
      <c r="X22" s="13"/>
    </row>
    <row r="23" spans="1:24" ht="12.75">
      <c r="A23" s="120">
        <v>15</v>
      </c>
      <c r="B23" s="122" t="s">
        <v>148</v>
      </c>
      <c r="C23" s="122">
        <v>4</v>
      </c>
      <c r="D23" s="122" t="s">
        <v>99</v>
      </c>
      <c r="E23" s="121">
        <v>2</v>
      </c>
      <c r="F23" s="122">
        <v>2</v>
      </c>
      <c r="G23" s="123">
        <v>1</v>
      </c>
      <c r="H23" s="124">
        <f>G23*100/F23</f>
        <v>50</v>
      </c>
      <c r="I23" s="123">
        <v>1</v>
      </c>
      <c r="J23" s="124">
        <f>I23*100/F23</f>
        <v>50</v>
      </c>
      <c r="K23" s="125">
        <v>18</v>
      </c>
      <c r="L23" s="122">
        <v>0</v>
      </c>
      <c r="M23" s="125">
        <f>L23*100/F23</f>
        <v>0</v>
      </c>
      <c r="N23" s="122">
        <v>1</v>
      </c>
      <c r="O23" s="125">
        <f>N23*100/F23</f>
        <v>50</v>
      </c>
      <c r="P23" s="122">
        <v>0</v>
      </c>
      <c r="Q23" s="125">
        <f>P23*100/F23</f>
        <v>0</v>
      </c>
      <c r="R23" s="122">
        <v>1</v>
      </c>
      <c r="S23" s="126">
        <f>R23*100/F23</f>
        <v>50</v>
      </c>
      <c r="T23" s="124">
        <f>(N23+P23+R23)*100/F23</f>
        <v>100</v>
      </c>
      <c r="U23" s="127">
        <f>(P23+R23)*100/F23</f>
        <v>50</v>
      </c>
      <c r="W23" s="39"/>
      <c r="X23" s="13"/>
    </row>
    <row r="24" spans="1:24" ht="12.75">
      <c r="A24" s="120">
        <v>15</v>
      </c>
      <c r="B24" s="122" t="s">
        <v>100</v>
      </c>
      <c r="C24" s="122">
        <v>4</v>
      </c>
      <c r="D24" s="122" t="s">
        <v>101</v>
      </c>
      <c r="E24" s="121">
        <v>13</v>
      </c>
      <c r="F24" s="121">
        <v>13</v>
      </c>
      <c r="G24" s="129">
        <v>5</v>
      </c>
      <c r="H24" s="124">
        <f>G24*100/F24</f>
        <v>38.46153846153846</v>
      </c>
      <c r="I24" s="129">
        <v>8</v>
      </c>
      <c r="J24" s="124">
        <f>I24*100/F24</f>
        <v>61.53846153846154</v>
      </c>
      <c r="K24" s="124">
        <v>18</v>
      </c>
      <c r="L24" s="122">
        <v>0</v>
      </c>
      <c r="M24" s="125">
        <f>L24*100/F24</f>
        <v>0</v>
      </c>
      <c r="N24" s="122">
        <v>3</v>
      </c>
      <c r="O24" s="125">
        <f>N24*100/F24</f>
        <v>23.076923076923077</v>
      </c>
      <c r="P24" s="122">
        <v>6</v>
      </c>
      <c r="Q24" s="125">
        <f>P24*100/F24</f>
        <v>46.15384615384615</v>
      </c>
      <c r="R24" s="122">
        <v>4</v>
      </c>
      <c r="S24" s="126">
        <f>R24*100/F24</f>
        <v>30.76923076923077</v>
      </c>
      <c r="T24" s="124">
        <f>(N24+P24+R24)*100/F24</f>
        <v>100</v>
      </c>
      <c r="U24" s="127">
        <f>(P24+R24)*100/F24</f>
        <v>76.92307692307692</v>
      </c>
      <c r="W24" s="39"/>
      <c r="X24" s="13"/>
    </row>
    <row r="25" spans="1:24" ht="12.75">
      <c r="A25" s="120">
        <v>15</v>
      </c>
      <c r="B25" s="121" t="s">
        <v>126</v>
      </c>
      <c r="C25" s="121" t="s">
        <v>57</v>
      </c>
      <c r="D25" s="121" t="s">
        <v>58</v>
      </c>
      <c r="E25" s="121">
        <v>8</v>
      </c>
      <c r="F25" s="121">
        <v>8</v>
      </c>
      <c r="G25" s="131">
        <v>3</v>
      </c>
      <c r="H25" s="124">
        <f>G25*100/F25</f>
        <v>37.5</v>
      </c>
      <c r="I25" s="131">
        <v>5</v>
      </c>
      <c r="J25" s="124">
        <f>I25*100/F25</f>
        <v>62.5</v>
      </c>
      <c r="K25" s="124" t="s">
        <v>59</v>
      </c>
      <c r="L25" s="130">
        <v>0</v>
      </c>
      <c r="M25" s="125">
        <f>L25*100/F25</f>
        <v>0</v>
      </c>
      <c r="N25" s="130">
        <v>3</v>
      </c>
      <c r="O25" s="125">
        <f>N25*100/F25</f>
        <v>37.5</v>
      </c>
      <c r="P25" s="130">
        <v>3</v>
      </c>
      <c r="Q25" s="125">
        <f>P25*100/F25</f>
        <v>37.5</v>
      </c>
      <c r="R25" s="130">
        <v>2</v>
      </c>
      <c r="S25" s="126">
        <f>R25*100/F25</f>
        <v>25</v>
      </c>
      <c r="T25" s="124">
        <f>(N25+P25+R25)*100/F25</f>
        <v>100</v>
      </c>
      <c r="U25" s="127">
        <f>(P25+R25)*100/F25</f>
        <v>62.5</v>
      </c>
      <c r="W25" s="39"/>
      <c r="X25" s="13"/>
    </row>
    <row r="26" spans="1:24" ht="12.75">
      <c r="A26" s="120">
        <v>20</v>
      </c>
      <c r="B26" s="122" t="s">
        <v>67</v>
      </c>
      <c r="C26" s="122" t="s">
        <v>30</v>
      </c>
      <c r="D26" s="122" t="s">
        <v>117</v>
      </c>
      <c r="E26" s="121">
        <v>17</v>
      </c>
      <c r="F26" s="121">
        <v>16</v>
      </c>
      <c r="G26" s="129">
        <v>4</v>
      </c>
      <c r="H26" s="124">
        <f>G26*100/F26</f>
        <v>25</v>
      </c>
      <c r="I26" s="129">
        <v>12</v>
      </c>
      <c r="J26" s="124">
        <f>I26*100/F26</f>
        <v>75</v>
      </c>
      <c r="K26" s="124">
        <v>17.9</v>
      </c>
      <c r="L26" s="122">
        <v>0</v>
      </c>
      <c r="M26" s="125">
        <f>L26*100/F26</f>
        <v>0</v>
      </c>
      <c r="N26" s="122">
        <v>4</v>
      </c>
      <c r="O26" s="125">
        <f>N26*100/F26</f>
        <v>25</v>
      </c>
      <c r="P26" s="122">
        <v>5</v>
      </c>
      <c r="Q26" s="125">
        <f>P26*100/F26</f>
        <v>31.25</v>
      </c>
      <c r="R26" s="122">
        <v>7</v>
      </c>
      <c r="S26" s="126">
        <f>R26*100/F26</f>
        <v>43.75</v>
      </c>
      <c r="T26" s="124">
        <f>(N26+P26+R26)*100/F26</f>
        <v>100</v>
      </c>
      <c r="U26" s="127">
        <f>(P26+R26)*100/F26</f>
        <v>75</v>
      </c>
      <c r="W26" s="39"/>
      <c r="X26" s="13"/>
    </row>
    <row r="27" spans="1:24" ht="12.75">
      <c r="A27" s="120">
        <v>21</v>
      </c>
      <c r="B27" s="121" t="s">
        <v>53</v>
      </c>
      <c r="C27" s="122" t="s">
        <v>51</v>
      </c>
      <c r="D27" s="122" t="s">
        <v>56</v>
      </c>
      <c r="E27" s="121">
        <v>14</v>
      </c>
      <c r="F27" s="122">
        <v>12</v>
      </c>
      <c r="G27" s="123">
        <v>3</v>
      </c>
      <c r="H27" s="124">
        <f>G27*100/F27</f>
        <v>25</v>
      </c>
      <c r="I27" s="123">
        <v>9</v>
      </c>
      <c r="J27" s="124">
        <f>I27*100/F27</f>
        <v>75</v>
      </c>
      <c r="K27" s="124">
        <v>17.8</v>
      </c>
      <c r="L27" s="122">
        <v>0</v>
      </c>
      <c r="M27" s="125">
        <f>L27*100/F27</f>
        <v>0</v>
      </c>
      <c r="N27" s="122">
        <v>3</v>
      </c>
      <c r="O27" s="125">
        <f>N27*100/F27</f>
        <v>25</v>
      </c>
      <c r="P27" s="122">
        <v>4</v>
      </c>
      <c r="Q27" s="125">
        <f>P27*100/F27</f>
        <v>33.333333333333336</v>
      </c>
      <c r="R27" s="122">
        <v>5</v>
      </c>
      <c r="S27" s="126">
        <f>R27*100/F27</f>
        <v>41.666666666666664</v>
      </c>
      <c r="T27" s="124">
        <f>(N27+P27+R27)*100/F27</f>
        <v>100</v>
      </c>
      <c r="U27" s="127">
        <f>(P27+R27)*100/F27</f>
        <v>75</v>
      </c>
      <c r="W27" s="39"/>
      <c r="X27" s="13"/>
    </row>
    <row r="28" spans="1:24" ht="12.75">
      <c r="A28" s="120">
        <v>22</v>
      </c>
      <c r="B28" s="122" t="s">
        <v>27</v>
      </c>
      <c r="C28" s="122" t="s">
        <v>29</v>
      </c>
      <c r="D28" s="122" t="s">
        <v>28</v>
      </c>
      <c r="E28" s="121">
        <v>24</v>
      </c>
      <c r="F28" s="121">
        <v>23</v>
      </c>
      <c r="G28" s="129">
        <v>5</v>
      </c>
      <c r="H28" s="124">
        <f>G28*100/F28</f>
        <v>21.73913043478261</v>
      </c>
      <c r="I28" s="129">
        <v>18</v>
      </c>
      <c r="J28" s="124">
        <f>I28*100/F28</f>
        <v>78.26086956521739</v>
      </c>
      <c r="K28" s="124">
        <v>17.6</v>
      </c>
      <c r="L28" s="122">
        <v>0</v>
      </c>
      <c r="M28" s="125">
        <f>L28*100/F28</f>
        <v>0</v>
      </c>
      <c r="N28" s="122">
        <v>5</v>
      </c>
      <c r="O28" s="125">
        <f>N28*100/F28</f>
        <v>21.73913043478261</v>
      </c>
      <c r="P28" s="122">
        <v>11</v>
      </c>
      <c r="Q28" s="125">
        <f>P28*100/F28</f>
        <v>47.82608695652174</v>
      </c>
      <c r="R28" s="122">
        <v>7</v>
      </c>
      <c r="S28" s="126">
        <f>R28*100/F28</f>
        <v>30.434782608695652</v>
      </c>
      <c r="T28" s="124">
        <f>(N28+P28+R28)*100/F28</f>
        <v>100</v>
      </c>
      <c r="U28" s="127">
        <f>(P28+R28)*100/F28</f>
        <v>78.26086956521739</v>
      </c>
      <c r="W28" s="39"/>
      <c r="X28" s="13"/>
    </row>
    <row r="29" spans="1:24" ht="12.75">
      <c r="A29" s="120">
        <v>23</v>
      </c>
      <c r="B29" s="122" t="s">
        <v>35</v>
      </c>
      <c r="C29" s="122">
        <v>4</v>
      </c>
      <c r="D29" s="122" t="s">
        <v>119</v>
      </c>
      <c r="E29" s="121">
        <v>26</v>
      </c>
      <c r="F29" s="121">
        <v>24</v>
      </c>
      <c r="G29" s="129">
        <v>5</v>
      </c>
      <c r="H29" s="124">
        <f>G29*100/F29</f>
        <v>20.833333333333332</v>
      </c>
      <c r="I29" s="129">
        <v>17</v>
      </c>
      <c r="J29" s="124">
        <f>I29*100/F29</f>
        <v>70.83333333333333</v>
      </c>
      <c r="K29" s="124">
        <v>17.5</v>
      </c>
      <c r="L29" s="122">
        <v>2</v>
      </c>
      <c r="M29" s="125">
        <f>L29*100/F29</f>
        <v>8.333333333333334</v>
      </c>
      <c r="N29" s="122">
        <v>3</v>
      </c>
      <c r="O29" s="125">
        <f>N29*100/F29</f>
        <v>12.5</v>
      </c>
      <c r="P29" s="122">
        <v>10</v>
      </c>
      <c r="Q29" s="125">
        <f>P29*100/F29</f>
        <v>41.666666666666664</v>
      </c>
      <c r="R29" s="122">
        <v>9</v>
      </c>
      <c r="S29" s="126">
        <f>R29*100/F29</f>
        <v>37.5</v>
      </c>
      <c r="T29" s="124">
        <f>(N29+P29+R29)*100/F29</f>
        <v>91.66666666666667</v>
      </c>
      <c r="U29" s="127">
        <f>(P29+R29)*100/F29</f>
        <v>79.16666666666667</v>
      </c>
      <c r="W29" s="39"/>
      <c r="X29" s="13"/>
    </row>
    <row r="30" spans="1:24" ht="12.75">
      <c r="A30" s="120">
        <v>23</v>
      </c>
      <c r="B30" s="121" t="s">
        <v>128</v>
      </c>
      <c r="C30" s="122">
        <v>4</v>
      </c>
      <c r="D30" s="121" t="s">
        <v>38</v>
      </c>
      <c r="E30" s="121">
        <v>2</v>
      </c>
      <c r="F30" s="121">
        <v>2</v>
      </c>
      <c r="G30" s="129">
        <v>1</v>
      </c>
      <c r="H30" s="124">
        <f>G30*100/F30</f>
        <v>50</v>
      </c>
      <c r="I30" s="129">
        <v>1</v>
      </c>
      <c r="J30" s="124">
        <f>I30*100/F30</f>
        <v>50</v>
      </c>
      <c r="K30" s="124">
        <v>17.5</v>
      </c>
      <c r="L30" s="122">
        <v>0</v>
      </c>
      <c r="M30" s="125">
        <f>L30*100/F30</f>
        <v>0</v>
      </c>
      <c r="N30" s="122">
        <v>1</v>
      </c>
      <c r="O30" s="125">
        <f>N30*100/F30</f>
        <v>50</v>
      </c>
      <c r="P30" s="122">
        <v>0</v>
      </c>
      <c r="Q30" s="125">
        <f>P30*100/F30</f>
        <v>0</v>
      </c>
      <c r="R30" s="122">
        <v>1</v>
      </c>
      <c r="S30" s="126">
        <f>R30*100/F30</f>
        <v>50</v>
      </c>
      <c r="T30" s="124">
        <f>(N30+P30+R30)*100/F30</f>
        <v>100</v>
      </c>
      <c r="U30" s="127">
        <f>(P30+R30)*100/F30</f>
        <v>50</v>
      </c>
      <c r="W30" s="39"/>
      <c r="X30" s="13"/>
    </row>
    <row r="31" spans="1:24" ht="12.75">
      <c r="A31" s="120">
        <v>25</v>
      </c>
      <c r="B31" s="122" t="s">
        <v>123</v>
      </c>
      <c r="C31" s="122" t="s">
        <v>92</v>
      </c>
      <c r="D31" s="122" t="s">
        <v>93</v>
      </c>
      <c r="E31" s="121">
        <v>25</v>
      </c>
      <c r="F31" s="121">
        <v>23</v>
      </c>
      <c r="G31" s="129">
        <v>9</v>
      </c>
      <c r="H31" s="124">
        <f>G31*100/F31</f>
        <v>39.130434782608695</v>
      </c>
      <c r="I31" s="129">
        <v>13</v>
      </c>
      <c r="J31" s="124">
        <f>I31*100/F31</f>
        <v>56.52173913043478</v>
      </c>
      <c r="K31" s="124">
        <v>17.21</v>
      </c>
      <c r="L31" s="122">
        <v>1</v>
      </c>
      <c r="M31" s="125">
        <f>L31*100/F31</f>
        <v>4.3478260869565215</v>
      </c>
      <c r="N31" s="122">
        <v>6</v>
      </c>
      <c r="O31" s="125">
        <f>N31*100/F31</f>
        <v>26.08695652173913</v>
      </c>
      <c r="P31" s="122">
        <v>9</v>
      </c>
      <c r="Q31" s="125">
        <f>P31*100/F31</f>
        <v>39.130434782608695</v>
      </c>
      <c r="R31" s="122">
        <v>7</v>
      </c>
      <c r="S31" s="126">
        <f>R31*100/F31</f>
        <v>30.434782608695652</v>
      </c>
      <c r="T31" s="124">
        <f>(N31+P31+R31)*100/F31</f>
        <v>95.65217391304348</v>
      </c>
      <c r="U31" s="127">
        <f>(P31+R31)*100/F31</f>
        <v>69.56521739130434</v>
      </c>
      <c r="W31" s="39"/>
      <c r="X31" s="13"/>
    </row>
    <row r="32" spans="1:24" ht="12.75">
      <c r="A32" s="120">
        <v>25</v>
      </c>
      <c r="B32" s="128" t="s">
        <v>127</v>
      </c>
      <c r="C32" s="122" t="s">
        <v>29</v>
      </c>
      <c r="D32" s="128" t="s">
        <v>113</v>
      </c>
      <c r="E32" s="121">
        <v>27</v>
      </c>
      <c r="F32" s="121">
        <v>23</v>
      </c>
      <c r="G32" s="129">
        <v>9</v>
      </c>
      <c r="H32" s="124">
        <f>G32*100/F32</f>
        <v>39.130434782608695</v>
      </c>
      <c r="I32" s="129">
        <v>13</v>
      </c>
      <c r="J32" s="124">
        <f>I32*100/F32</f>
        <v>56.52173913043478</v>
      </c>
      <c r="K32" s="124">
        <v>17.2</v>
      </c>
      <c r="L32" s="122">
        <v>1</v>
      </c>
      <c r="M32" s="125">
        <f>L32*100/F32</f>
        <v>4.3478260869565215</v>
      </c>
      <c r="N32" s="122">
        <v>6</v>
      </c>
      <c r="O32" s="125">
        <f>N32*100/F32</f>
        <v>26.08695652173913</v>
      </c>
      <c r="P32" s="122">
        <v>9</v>
      </c>
      <c r="Q32" s="125">
        <f>P32*100/F32</f>
        <v>39.130434782608695</v>
      </c>
      <c r="R32" s="122">
        <v>7</v>
      </c>
      <c r="S32" s="126">
        <f>R32*100/F32</f>
        <v>30.434782608695652</v>
      </c>
      <c r="T32" s="124">
        <f>(N32+P32+R32)*100/F32</f>
        <v>95.65217391304348</v>
      </c>
      <c r="U32" s="127">
        <f>(P32+R32)*100/F32</f>
        <v>69.56521739130434</v>
      </c>
      <c r="W32" s="39"/>
      <c r="X32" s="13"/>
    </row>
    <row r="33" spans="1:24" ht="12.75">
      <c r="A33" s="120">
        <v>27</v>
      </c>
      <c r="B33" s="121" t="s">
        <v>137</v>
      </c>
      <c r="C33" s="122">
        <v>4</v>
      </c>
      <c r="D33" s="121" t="s">
        <v>37</v>
      </c>
      <c r="E33" s="121">
        <v>6</v>
      </c>
      <c r="F33" s="121">
        <v>6</v>
      </c>
      <c r="G33" s="129">
        <v>3</v>
      </c>
      <c r="H33" s="124">
        <f>G33*100/F33</f>
        <v>50</v>
      </c>
      <c r="I33" s="129">
        <v>3</v>
      </c>
      <c r="J33" s="124">
        <f>I33*100/F33</f>
        <v>50</v>
      </c>
      <c r="K33" s="124">
        <v>17</v>
      </c>
      <c r="L33" s="122">
        <v>0</v>
      </c>
      <c r="M33" s="125">
        <f>L33*100/F33</f>
        <v>0</v>
      </c>
      <c r="N33" s="122">
        <v>2</v>
      </c>
      <c r="O33" s="125">
        <f>N33*100/F33</f>
        <v>33.333333333333336</v>
      </c>
      <c r="P33" s="122">
        <v>1</v>
      </c>
      <c r="Q33" s="125">
        <f>P33*100/F33</f>
        <v>16.666666666666668</v>
      </c>
      <c r="R33" s="122">
        <v>3</v>
      </c>
      <c r="S33" s="126">
        <f>R33*100/F33</f>
        <v>50</v>
      </c>
      <c r="T33" s="124">
        <f>(N33+P33+R33)*100/F33</f>
        <v>100</v>
      </c>
      <c r="U33" s="127">
        <f>(P33+R33)*100/F33</f>
        <v>66.66666666666667</v>
      </c>
      <c r="W33" s="39"/>
      <c r="X33" s="13"/>
    </row>
    <row r="34" spans="1:24" ht="12.75">
      <c r="A34" s="120">
        <v>27</v>
      </c>
      <c r="B34" s="121" t="s">
        <v>43</v>
      </c>
      <c r="C34" s="122" t="s">
        <v>44</v>
      </c>
      <c r="D34" s="121" t="s">
        <v>45</v>
      </c>
      <c r="E34" s="121">
        <v>20</v>
      </c>
      <c r="F34" s="121">
        <v>18</v>
      </c>
      <c r="G34" s="129">
        <v>7</v>
      </c>
      <c r="H34" s="124">
        <f>G34*100/F34</f>
        <v>38.888888888888886</v>
      </c>
      <c r="I34" s="129">
        <v>11</v>
      </c>
      <c r="J34" s="124">
        <f>I34*100/F34</f>
        <v>61.111111111111114</v>
      </c>
      <c r="K34" s="124">
        <v>17</v>
      </c>
      <c r="L34" s="122">
        <v>0</v>
      </c>
      <c r="M34" s="125">
        <f>L34*100/F34</f>
        <v>0</v>
      </c>
      <c r="N34" s="122">
        <v>7</v>
      </c>
      <c r="O34" s="125">
        <f>N34*100/F34</f>
        <v>38.888888888888886</v>
      </c>
      <c r="P34" s="122">
        <v>5</v>
      </c>
      <c r="Q34" s="125">
        <f>P34*100/F34</f>
        <v>27.77777777777778</v>
      </c>
      <c r="R34" s="122">
        <v>6</v>
      </c>
      <c r="S34" s="126">
        <f>R34*100/F34</f>
        <v>33.333333333333336</v>
      </c>
      <c r="T34" s="124">
        <f>(N34+P34+R34)*100/F34</f>
        <v>100</v>
      </c>
      <c r="U34" s="127">
        <f>(P34+R34)*100/F34</f>
        <v>61.111111111111114</v>
      </c>
      <c r="W34" s="39"/>
      <c r="X34" s="13"/>
    </row>
    <row r="35" spans="1:24" ht="12.75">
      <c r="A35" s="120">
        <v>27</v>
      </c>
      <c r="B35" s="128" t="s">
        <v>112</v>
      </c>
      <c r="C35" s="122">
        <v>4</v>
      </c>
      <c r="D35" s="128" t="s">
        <v>115</v>
      </c>
      <c r="E35" s="121">
        <v>5</v>
      </c>
      <c r="F35" s="121">
        <v>5</v>
      </c>
      <c r="G35" s="129">
        <v>2</v>
      </c>
      <c r="H35" s="124">
        <f>G35*100/F35</f>
        <v>40</v>
      </c>
      <c r="I35" s="129">
        <v>3</v>
      </c>
      <c r="J35" s="124">
        <f>I35*100/F35</f>
        <v>60</v>
      </c>
      <c r="K35" s="124">
        <v>17</v>
      </c>
      <c r="L35" s="122">
        <v>0</v>
      </c>
      <c r="M35" s="125">
        <f>L35*100/F35</f>
        <v>0</v>
      </c>
      <c r="N35" s="122">
        <v>0</v>
      </c>
      <c r="O35" s="125">
        <f>N35*100/F35</f>
        <v>0</v>
      </c>
      <c r="P35" s="122">
        <v>2</v>
      </c>
      <c r="Q35" s="125">
        <f>P35*100/F35</f>
        <v>40</v>
      </c>
      <c r="R35" s="122">
        <v>3</v>
      </c>
      <c r="S35" s="126">
        <f>R35*100/F35</f>
        <v>60</v>
      </c>
      <c r="T35" s="124">
        <f>(N35+P35+R35)*100/F35</f>
        <v>100</v>
      </c>
      <c r="U35" s="127">
        <f>(P35+R35)*100/F35</f>
        <v>100</v>
      </c>
      <c r="W35" s="39"/>
      <c r="X35" s="13"/>
    </row>
    <row r="36" spans="1:24" ht="12.75">
      <c r="A36" s="120">
        <v>27</v>
      </c>
      <c r="B36" s="122" t="s">
        <v>142</v>
      </c>
      <c r="C36" s="122" t="s">
        <v>51</v>
      </c>
      <c r="D36" s="122" t="s">
        <v>73</v>
      </c>
      <c r="E36" s="121">
        <v>23</v>
      </c>
      <c r="F36" s="121">
        <v>22</v>
      </c>
      <c r="G36" s="129">
        <v>9</v>
      </c>
      <c r="H36" s="124">
        <f>G36*100/F36</f>
        <v>40.90909090909091</v>
      </c>
      <c r="I36" s="129">
        <v>13</v>
      </c>
      <c r="J36" s="124">
        <f>I36*100/F36</f>
        <v>59.09090909090909</v>
      </c>
      <c r="K36" s="124">
        <v>17</v>
      </c>
      <c r="L36" s="122">
        <v>0</v>
      </c>
      <c r="M36" s="125">
        <f>L36*100/F36</f>
        <v>0</v>
      </c>
      <c r="N36" s="122">
        <v>6</v>
      </c>
      <c r="O36" s="125">
        <f>N36*100/F36</f>
        <v>27.272727272727273</v>
      </c>
      <c r="P36" s="122">
        <v>8</v>
      </c>
      <c r="Q36" s="125">
        <f>P36*100/F36</f>
        <v>36.36363636363637</v>
      </c>
      <c r="R36" s="122">
        <v>8</v>
      </c>
      <c r="S36" s="126">
        <f>R36*100/F36</f>
        <v>36.36363636363637</v>
      </c>
      <c r="T36" s="124">
        <f>(N36+P36+R36)*100/F36</f>
        <v>100</v>
      </c>
      <c r="U36" s="127">
        <f>(P36+R36)*100/F36</f>
        <v>72.72727272727273</v>
      </c>
      <c r="W36" s="39"/>
      <c r="X36" s="13"/>
    </row>
    <row r="37" spans="1:24" ht="12.75">
      <c r="A37" s="120">
        <v>27</v>
      </c>
      <c r="B37" s="122" t="s">
        <v>124</v>
      </c>
      <c r="C37" s="122">
        <v>4</v>
      </c>
      <c r="D37" s="122" t="s">
        <v>102</v>
      </c>
      <c r="E37" s="121">
        <v>8</v>
      </c>
      <c r="F37" s="121">
        <v>8</v>
      </c>
      <c r="G37" s="129">
        <v>3</v>
      </c>
      <c r="H37" s="124">
        <f>G37*100/F37</f>
        <v>37.5</v>
      </c>
      <c r="I37" s="129">
        <v>4</v>
      </c>
      <c r="J37" s="124">
        <f>I37*100/F37</f>
        <v>50</v>
      </c>
      <c r="K37" s="124">
        <v>17</v>
      </c>
      <c r="L37" s="122">
        <v>1</v>
      </c>
      <c r="M37" s="125">
        <f>L37*100/F37</f>
        <v>12.5</v>
      </c>
      <c r="N37" s="122">
        <v>2</v>
      </c>
      <c r="O37" s="125">
        <f>N37*100/F37</f>
        <v>25</v>
      </c>
      <c r="P37" s="122">
        <v>1</v>
      </c>
      <c r="Q37" s="125">
        <f>P37*100/F37</f>
        <v>12.5</v>
      </c>
      <c r="R37" s="122">
        <v>4</v>
      </c>
      <c r="S37" s="126">
        <f>R37*100/F37</f>
        <v>50</v>
      </c>
      <c r="T37" s="124">
        <f>(N37+P37+R37)*100/F37</f>
        <v>87.5</v>
      </c>
      <c r="U37" s="127">
        <f>(P37+R37)*100/F37</f>
        <v>62.5</v>
      </c>
      <c r="W37" s="39"/>
      <c r="X37" s="13"/>
    </row>
    <row r="38" spans="1:24" ht="12.75">
      <c r="A38" s="120">
        <v>32</v>
      </c>
      <c r="B38" s="122" t="s">
        <v>41</v>
      </c>
      <c r="C38" s="122">
        <v>4</v>
      </c>
      <c r="D38" s="122" t="s">
        <v>42</v>
      </c>
      <c r="E38" s="121">
        <v>16</v>
      </c>
      <c r="F38" s="122">
        <v>16</v>
      </c>
      <c r="G38" s="123">
        <v>5</v>
      </c>
      <c r="H38" s="124">
        <f>G38*100/F38</f>
        <v>31.25</v>
      </c>
      <c r="I38" s="123">
        <v>11</v>
      </c>
      <c r="J38" s="124">
        <f>I38*100/F38</f>
        <v>68.75</v>
      </c>
      <c r="K38" s="125">
        <v>16.9</v>
      </c>
      <c r="L38" s="122">
        <v>0</v>
      </c>
      <c r="M38" s="125">
        <f>L38*100/F38</f>
        <v>0</v>
      </c>
      <c r="N38" s="122">
        <v>5</v>
      </c>
      <c r="O38" s="125">
        <f>N38*100/F38</f>
        <v>31.25</v>
      </c>
      <c r="P38" s="122">
        <v>6</v>
      </c>
      <c r="Q38" s="125">
        <f>P38*100/F38</f>
        <v>37.5</v>
      </c>
      <c r="R38" s="122">
        <v>5</v>
      </c>
      <c r="S38" s="126">
        <f>R38*100/F38</f>
        <v>31.25</v>
      </c>
      <c r="T38" s="124">
        <f>(N38+P38+R38)*100/F38</f>
        <v>100</v>
      </c>
      <c r="U38" s="127">
        <f>(P38+R38)*100/F38</f>
        <v>68.75</v>
      </c>
      <c r="W38" s="39"/>
      <c r="X38" s="13"/>
    </row>
    <row r="39" spans="1:24" ht="12.75">
      <c r="A39" s="120">
        <v>33</v>
      </c>
      <c r="B39" s="122" t="s">
        <v>27</v>
      </c>
      <c r="C39" s="122" t="s">
        <v>30</v>
      </c>
      <c r="D39" s="122" t="s">
        <v>31</v>
      </c>
      <c r="E39" s="121">
        <v>23</v>
      </c>
      <c r="F39" s="121">
        <v>23</v>
      </c>
      <c r="G39" s="129">
        <v>8</v>
      </c>
      <c r="H39" s="124">
        <f>G39*100/F39</f>
        <v>34.78260869565217</v>
      </c>
      <c r="I39" s="129">
        <v>15</v>
      </c>
      <c r="J39" s="124">
        <f>I39*100/F39</f>
        <v>65.21739130434783</v>
      </c>
      <c r="K39" s="124">
        <v>16.8</v>
      </c>
      <c r="L39" s="122">
        <v>0</v>
      </c>
      <c r="M39" s="125">
        <f>L39*100/F39</f>
        <v>0</v>
      </c>
      <c r="N39" s="122">
        <v>4</v>
      </c>
      <c r="O39" s="125">
        <f>N39*100/F39</f>
        <v>17.391304347826086</v>
      </c>
      <c r="P39" s="122">
        <v>12</v>
      </c>
      <c r="Q39" s="125">
        <f>P39*100/F39</f>
        <v>52.17391304347826</v>
      </c>
      <c r="R39" s="122">
        <v>7</v>
      </c>
      <c r="S39" s="126">
        <f>R39*100/F39</f>
        <v>30.434782608695652</v>
      </c>
      <c r="T39" s="124">
        <f>(N39+P39+R39)*100/F39</f>
        <v>100</v>
      </c>
      <c r="U39" s="127">
        <f>(P39+R39)*100/F39</f>
        <v>82.6086956521739</v>
      </c>
      <c r="W39" s="39"/>
      <c r="X39" s="13"/>
    </row>
    <row r="40" spans="1:24" ht="12.75">
      <c r="A40" s="1">
        <v>34</v>
      </c>
      <c r="B40" s="43" t="s">
        <v>149</v>
      </c>
      <c r="C40" s="42" t="s">
        <v>29</v>
      </c>
      <c r="D40" s="42" t="s">
        <v>82</v>
      </c>
      <c r="E40" s="43">
        <v>24</v>
      </c>
      <c r="F40" s="42">
        <v>22</v>
      </c>
      <c r="G40" s="48">
        <v>7</v>
      </c>
      <c r="H40" s="45">
        <f>G40*100/F40</f>
        <v>31.818181818181817</v>
      </c>
      <c r="I40" s="48">
        <v>14</v>
      </c>
      <c r="J40" s="45">
        <f>I40*100/F40</f>
        <v>63.63636363636363</v>
      </c>
      <c r="K40" s="46">
        <v>16.73</v>
      </c>
      <c r="L40" s="42">
        <v>1</v>
      </c>
      <c r="M40" s="46">
        <f>L40*100/F40</f>
        <v>4.545454545454546</v>
      </c>
      <c r="N40" s="42">
        <v>7</v>
      </c>
      <c r="O40" s="46">
        <f>N40*100/F40</f>
        <v>31.818181818181817</v>
      </c>
      <c r="P40" s="42">
        <v>6</v>
      </c>
      <c r="Q40" s="46">
        <f>P40*100/F40</f>
        <v>27.272727272727273</v>
      </c>
      <c r="R40" s="42">
        <v>8</v>
      </c>
      <c r="S40" s="47">
        <f>R40*100/F40</f>
        <v>36.36363636363637</v>
      </c>
      <c r="T40" s="45">
        <f>(N40+P40+R40)*100/F40</f>
        <v>95.45454545454545</v>
      </c>
      <c r="U40" s="108">
        <f>(P40+R40)*100/F40</f>
        <v>63.63636363636363</v>
      </c>
      <c r="W40" s="39"/>
      <c r="X40" s="13"/>
    </row>
    <row r="41" spans="1:24" ht="12.75">
      <c r="A41" s="1">
        <v>34</v>
      </c>
      <c r="B41" s="43" t="s">
        <v>150</v>
      </c>
      <c r="C41" s="42" t="s">
        <v>30</v>
      </c>
      <c r="D41" s="42" t="s">
        <v>81</v>
      </c>
      <c r="E41" s="43">
        <v>18</v>
      </c>
      <c r="F41" s="43">
        <v>18</v>
      </c>
      <c r="G41" s="50">
        <v>7</v>
      </c>
      <c r="H41" s="45">
        <f>G41*100/F41</f>
        <v>38.888888888888886</v>
      </c>
      <c r="I41" s="50">
        <v>11</v>
      </c>
      <c r="J41" s="45">
        <f>I41*100/F41</f>
        <v>61.111111111111114</v>
      </c>
      <c r="K41" s="99">
        <v>16.7</v>
      </c>
      <c r="L41" s="51">
        <v>0</v>
      </c>
      <c r="M41" s="46">
        <v>0</v>
      </c>
      <c r="N41" s="42">
        <v>7</v>
      </c>
      <c r="O41" s="46">
        <f>N41*100/F41</f>
        <v>38.888888888888886</v>
      </c>
      <c r="P41" s="42">
        <v>8</v>
      </c>
      <c r="Q41" s="46">
        <f>P41*100/F41</f>
        <v>44.44444444444444</v>
      </c>
      <c r="R41" s="42">
        <v>3</v>
      </c>
      <c r="S41" s="47">
        <f>R41*100/F41</f>
        <v>16.666666666666668</v>
      </c>
      <c r="T41" s="45">
        <f>(N41+P41+R41)*100/F41</f>
        <v>100</v>
      </c>
      <c r="U41" s="108">
        <f>(P41+R41)*100/F41</f>
        <v>61.111111111111114</v>
      </c>
      <c r="W41" s="39"/>
      <c r="X41" s="13"/>
    </row>
    <row r="42" spans="1:24" ht="12.75">
      <c r="A42" s="1">
        <v>36</v>
      </c>
      <c r="B42" s="42" t="s">
        <v>123</v>
      </c>
      <c r="C42" s="42" t="s">
        <v>94</v>
      </c>
      <c r="D42" s="42" t="s">
        <v>95</v>
      </c>
      <c r="E42" s="43">
        <v>24</v>
      </c>
      <c r="F42" s="43">
        <v>24</v>
      </c>
      <c r="G42" s="50">
        <v>10</v>
      </c>
      <c r="H42" s="45">
        <f>G42*100/F42</f>
        <v>41.666666666666664</v>
      </c>
      <c r="I42" s="50">
        <v>13</v>
      </c>
      <c r="J42" s="45">
        <f>I42*100/F42</f>
        <v>54.166666666666664</v>
      </c>
      <c r="K42" s="99">
        <v>16.6</v>
      </c>
      <c r="L42" s="51">
        <v>1</v>
      </c>
      <c r="M42" s="46">
        <f>L42*100/F42</f>
        <v>4.166666666666667</v>
      </c>
      <c r="N42" s="42">
        <v>6</v>
      </c>
      <c r="O42" s="46">
        <f>N42*100/F42</f>
        <v>25</v>
      </c>
      <c r="P42" s="42">
        <v>9</v>
      </c>
      <c r="Q42" s="46">
        <f>P42*100/F42</f>
        <v>37.5</v>
      </c>
      <c r="R42" s="42">
        <v>8</v>
      </c>
      <c r="S42" s="47">
        <f>R42*100/F42</f>
        <v>33.333333333333336</v>
      </c>
      <c r="T42" s="45">
        <f>(N42+P42+R42)*100/F42</f>
        <v>95.83333333333333</v>
      </c>
      <c r="U42" s="108">
        <f>(P42+R42)*100/F42</f>
        <v>70.83333333333333</v>
      </c>
      <c r="W42" s="39"/>
      <c r="X42" s="13"/>
    </row>
    <row r="43" spans="1:24" ht="12.75">
      <c r="A43" s="1">
        <v>37</v>
      </c>
      <c r="B43" s="42" t="s">
        <v>146</v>
      </c>
      <c r="C43" s="42" t="s">
        <v>29</v>
      </c>
      <c r="D43" s="42" t="s">
        <v>68</v>
      </c>
      <c r="E43" s="43">
        <v>24</v>
      </c>
      <c r="F43" s="43">
        <v>23</v>
      </c>
      <c r="G43" s="44">
        <v>9</v>
      </c>
      <c r="H43" s="45">
        <f>G43*100/F43</f>
        <v>39.130434782608695</v>
      </c>
      <c r="I43" s="44">
        <v>13</v>
      </c>
      <c r="J43" s="45">
        <f>I43*100/F43</f>
        <v>56.52173913043478</v>
      </c>
      <c r="K43" s="45">
        <v>16</v>
      </c>
      <c r="L43" s="42">
        <v>1</v>
      </c>
      <c r="M43" s="46">
        <f>L43*100/F43</f>
        <v>4.3478260869565215</v>
      </c>
      <c r="N43" s="42">
        <v>7</v>
      </c>
      <c r="O43" s="46">
        <f>N43*100/F43</f>
        <v>30.434782608695652</v>
      </c>
      <c r="P43" s="42">
        <v>5</v>
      </c>
      <c r="Q43" s="46">
        <f>P43*100/F43</f>
        <v>21.73913043478261</v>
      </c>
      <c r="R43" s="42">
        <v>10</v>
      </c>
      <c r="S43" s="47">
        <f>R43*100/F43</f>
        <v>43.47826086956522</v>
      </c>
      <c r="T43" s="45">
        <f>(N43+P43+R43)*100/F43</f>
        <v>95.65217391304348</v>
      </c>
      <c r="U43" s="108">
        <f>(P43+R43)*100/F43</f>
        <v>65.21739130434783</v>
      </c>
      <c r="W43" s="39"/>
      <c r="X43" s="13"/>
    </row>
    <row r="44" spans="1:24" ht="12.75">
      <c r="A44" s="1">
        <v>37</v>
      </c>
      <c r="B44" s="43" t="s">
        <v>76</v>
      </c>
      <c r="C44" s="42">
        <v>4</v>
      </c>
      <c r="D44" s="43" t="s">
        <v>77</v>
      </c>
      <c r="E44" s="43">
        <v>23</v>
      </c>
      <c r="F44" s="43">
        <v>23</v>
      </c>
      <c r="G44" s="44">
        <v>9</v>
      </c>
      <c r="H44" s="45">
        <f>G44*100/F44</f>
        <v>39.130434782608695</v>
      </c>
      <c r="I44" s="44">
        <v>14</v>
      </c>
      <c r="J44" s="45">
        <f>I44*100/F44</f>
        <v>60.869565217391305</v>
      </c>
      <c r="K44" s="45">
        <v>16</v>
      </c>
      <c r="L44" s="42">
        <v>0</v>
      </c>
      <c r="M44" s="46">
        <f>L44*100/F44</f>
        <v>0</v>
      </c>
      <c r="N44" s="42">
        <v>9</v>
      </c>
      <c r="O44" s="46">
        <f>N44*100/F44</f>
        <v>39.130434782608695</v>
      </c>
      <c r="P44" s="42">
        <v>8</v>
      </c>
      <c r="Q44" s="46">
        <f>P44*100/F44</f>
        <v>34.78260869565217</v>
      </c>
      <c r="R44" s="42">
        <v>6</v>
      </c>
      <c r="S44" s="47">
        <f>R44*100/F44</f>
        <v>26.08695652173913</v>
      </c>
      <c r="T44" s="45">
        <f>(N44+P44+R44)*100/F44</f>
        <v>100</v>
      </c>
      <c r="U44" s="108">
        <f>(P44+R44)*100/F44</f>
        <v>60.869565217391305</v>
      </c>
      <c r="W44" s="39"/>
      <c r="X44" s="13"/>
    </row>
    <row r="45" spans="1:24" ht="12.75">
      <c r="A45" s="1">
        <v>37</v>
      </c>
      <c r="B45" s="43" t="s">
        <v>151</v>
      </c>
      <c r="C45" s="42" t="s">
        <v>29</v>
      </c>
      <c r="D45" s="42" t="s">
        <v>80</v>
      </c>
      <c r="E45" s="43">
        <v>21</v>
      </c>
      <c r="F45" s="43">
        <v>21</v>
      </c>
      <c r="G45" s="50">
        <v>9</v>
      </c>
      <c r="H45" s="45">
        <f>G45*100/F45</f>
        <v>42.857142857142854</v>
      </c>
      <c r="I45" s="50">
        <v>12</v>
      </c>
      <c r="J45" s="45">
        <f>I45*100/F45</f>
        <v>57.142857142857146</v>
      </c>
      <c r="K45" s="99">
        <v>16</v>
      </c>
      <c r="L45" s="51">
        <v>0</v>
      </c>
      <c r="M45" s="46">
        <f>L45*100/F45</f>
        <v>0</v>
      </c>
      <c r="N45" s="42">
        <v>9</v>
      </c>
      <c r="O45" s="46">
        <f>N45*100/F45</f>
        <v>42.857142857142854</v>
      </c>
      <c r="P45" s="42">
        <v>7</v>
      </c>
      <c r="Q45" s="46">
        <f>P45*100/F45</f>
        <v>33.333333333333336</v>
      </c>
      <c r="R45" s="42">
        <v>5</v>
      </c>
      <c r="S45" s="47">
        <f>R45*100/F45</f>
        <v>23.80952380952381</v>
      </c>
      <c r="T45" s="45">
        <f>(N45+P45+R45)*100/F45</f>
        <v>100</v>
      </c>
      <c r="U45" s="108">
        <f>(P45+R45)*100/F45</f>
        <v>57.142857142857146</v>
      </c>
      <c r="W45" s="39"/>
      <c r="X45" s="13"/>
    </row>
    <row r="46" spans="1:24" ht="12.75">
      <c r="A46" s="1">
        <v>40</v>
      </c>
      <c r="B46" s="53" t="s">
        <v>145</v>
      </c>
      <c r="C46" s="42" t="s">
        <v>48</v>
      </c>
      <c r="D46" s="42" t="s">
        <v>87</v>
      </c>
      <c r="E46" s="43">
        <v>25</v>
      </c>
      <c r="F46" s="43">
        <v>21</v>
      </c>
      <c r="G46" s="50">
        <v>8</v>
      </c>
      <c r="H46" s="45">
        <f>G46*100/F46</f>
        <v>38.095238095238095</v>
      </c>
      <c r="I46" s="50">
        <v>11</v>
      </c>
      <c r="J46" s="45">
        <f>I46*100/F46</f>
        <v>52.38095238095238</v>
      </c>
      <c r="K46" s="99">
        <v>15.9</v>
      </c>
      <c r="L46" s="51">
        <v>2</v>
      </c>
      <c r="M46" s="46">
        <f>L46*100/F46</f>
        <v>9.523809523809524</v>
      </c>
      <c r="N46" s="42">
        <v>5</v>
      </c>
      <c r="O46" s="46">
        <f>N46*100/F46</f>
        <v>23.80952380952381</v>
      </c>
      <c r="P46" s="42">
        <v>10</v>
      </c>
      <c r="Q46" s="46">
        <f>P46*100/F46</f>
        <v>47.61904761904762</v>
      </c>
      <c r="R46" s="42">
        <v>4</v>
      </c>
      <c r="S46" s="47">
        <f>R46*100/F46</f>
        <v>19.047619047619047</v>
      </c>
      <c r="T46" s="45">
        <f>(N46+P46+R46)*100/F46</f>
        <v>90.47619047619048</v>
      </c>
      <c r="U46" s="108">
        <f>(P46+R46)*100/F46</f>
        <v>66.66666666666667</v>
      </c>
      <c r="W46" s="39"/>
      <c r="X46" s="13"/>
    </row>
    <row r="47" spans="1:24" ht="12.75">
      <c r="A47" s="1">
        <v>41</v>
      </c>
      <c r="B47" s="42" t="s">
        <v>123</v>
      </c>
      <c r="C47" s="42" t="s">
        <v>90</v>
      </c>
      <c r="D47" s="42" t="s">
        <v>91</v>
      </c>
      <c r="E47" s="43">
        <v>27</v>
      </c>
      <c r="F47" s="43">
        <v>27</v>
      </c>
      <c r="G47" s="50">
        <v>13</v>
      </c>
      <c r="H47" s="45">
        <f>G47*100/F47</f>
        <v>48.148148148148145</v>
      </c>
      <c r="I47" s="50">
        <v>13</v>
      </c>
      <c r="J47" s="45">
        <f>I47*100/F47</f>
        <v>48.148148148148145</v>
      </c>
      <c r="K47" s="99">
        <v>15.8</v>
      </c>
      <c r="L47" s="51">
        <v>1</v>
      </c>
      <c r="M47" s="46">
        <f>L47*100/F47</f>
        <v>3.7037037037037037</v>
      </c>
      <c r="N47" s="42">
        <v>10</v>
      </c>
      <c r="O47" s="46">
        <f>N47*100/F47</f>
        <v>37.03703703703704</v>
      </c>
      <c r="P47" s="42">
        <v>10</v>
      </c>
      <c r="Q47" s="46">
        <f>P47*100/F47</f>
        <v>37.03703703703704</v>
      </c>
      <c r="R47" s="42">
        <v>6</v>
      </c>
      <c r="S47" s="47">
        <f>R47*100/F47</f>
        <v>22.22222222222222</v>
      </c>
      <c r="T47" s="45">
        <f>(N47+P47+R47)*100/F47</f>
        <v>96.29629629629629</v>
      </c>
      <c r="U47" s="108">
        <f>(P47+R47)*100/F47</f>
        <v>59.25925925925926</v>
      </c>
      <c r="W47" s="39"/>
      <c r="X47" s="13"/>
    </row>
    <row r="48" spans="1:24" ht="12.75">
      <c r="A48" s="1">
        <v>41</v>
      </c>
      <c r="B48" s="49" t="s">
        <v>96</v>
      </c>
      <c r="C48" s="49">
        <v>4</v>
      </c>
      <c r="D48" s="49" t="s">
        <v>97</v>
      </c>
      <c r="E48" s="49">
        <v>25</v>
      </c>
      <c r="F48" s="49">
        <v>25</v>
      </c>
      <c r="G48" s="54">
        <v>9</v>
      </c>
      <c r="H48" s="45">
        <f>G48*100/F48</f>
        <v>36</v>
      </c>
      <c r="I48" s="54">
        <v>15</v>
      </c>
      <c r="J48" s="45">
        <f>I48*100/F48</f>
        <v>60</v>
      </c>
      <c r="K48" s="100">
        <v>15.8</v>
      </c>
      <c r="L48" s="49">
        <v>1</v>
      </c>
      <c r="M48" s="46">
        <f>L48*100/F48</f>
        <v>4</v>
      </c>
      <c r="N48" s="49">
        <v>8</v>
      </c>
      <c r="O48" s="46">
        <f>N48*100/F48</f>
        <v>32</v>
      </c>
      <c r="P48" s="49">
        <v>12</v>
      </c>
      <c r="Q48" s="46">
        <f>P48*100/F48</f>
        <v>48</v>
      </c>
      <c r="R48" s="49">
        <v>4</v>
      </c>
      <c r="S48" s="47">
        <f>R48*100/F48</f>
        <v>16</v>
      </c>
      <c r="T48" s="45">
        <f>(N48+P48+R48)*100/F48</f>
        <v>96</v>
      </c>
      <c r="U48" s="108">
        <f>(P48+R48)*100/F48</f>
        <v>64</v>
      </c>
      <c r="W48" s="39"/>
      <c r="X48" s="13"/>
    </row>
    <row r="49" spans="1:24" ht="12.75">
      <c r="A49" s="1">
        <v>43</v>
      </c>
      <c r="B49" s="42" t="s">
        <v>142</v>
      </c>
      <c r="C49" s="42" t="s">
        <v>30</v>
      </c>
      <c r="D49" s="42" t="s">
        <v>72</v>
      </c>
      <c r="E49" s="43">
        <v>21</v>
      </c>
      <c r="F49" s="43">
        <v>19</v>
      </c>
      <c r="G49" s="50">
        <v>6</v>
      </c>
      <c r="H49" s="45">
        <f>G49*100/F49</f>
        <v>31.57894736842105</v>
      </c>
      <c r="I49" s="50">
        <v>11</v>
      </c>
      <c r="J49" s="45">
        <f>I49*100/F49</f>
        <v>57.89473684210526</v>
      </c>
      <c r="K49" s="99">
        <v>15.7</v>
      </c>
      <c r="L49" s="51">
        <v>2</v>
      </c>
      <c r="M49" s="46">
        <f>L49*100/F49</f>
        <v>10.526315789473685</v>
      </c>
      <c r="N49" s="42">
        <v>5</v>
      </c>
      <c r="O49" s="46">
        <f>N49*100/F49</f>
        <v>26.31578947368421</v>
      </c>
      <c r="P49" s="42">
        <v>9</v>
      </c>
      <c r="Q49" s="46">
        <f>P49*100/F49</f>
        <v>47.36842105263158</v>
      </c>
      <c r="R49" s="42">
        <v>3</v>
      </c>
      <c r="S49" s="47">
        <f>R49*100/F49</f>
        <v>15.789473684210526</v>
      </c>
      <c r="T49" s="45">
        <f>(N49+P49+R49)*100/F49</f>
        <v>89.47368421052632</v>
      </c>
      <c r="U49" s="108">
        <f>(P49+R49)*100/F49</f>
        <v>63.1578947368421</v>
      </c>
      <c r="W49" s="39"/>
      <c r="X49" s="13"/>
    </row>
    <row r="50" spans="1:24" ht="12.75">
      <c r="A50" s="1">
        <v>44</v>
      </c>
      <c r="B50" s="42" t="s">
        <v>123</v>
      </c>
      <c r="C50" s="42" t="s">
        <v>88</v>
      </c>
      <c r="D50" s="42" t="s">
        <v>89</v>
      </c>
      <c r="E50" s="43">
        <v>27</v>
      </c>
      <c r="F50" s="43">
        <v>26</v>
      </c>
      <c r="G50" s="50">
        <v>13</v>
      </c>
      <c r="H50" s="45">
        <f>G50*100/F50</f>
        <v>50</v>
      </c>
      <c r="I50" s="50">
        <v>12</v>
      </c>
      <c r="J50" s="45">
        <f>I50*100/F50</f>
        <v>46.15384615384615</v>
      </c>
      <c r="K50" s="99">
        <v>15.6</v>
      </c>
      <c r="L50" s="51">
        <v>1</v>
      </c>
      <c r="M50" s="46">
        <f>L50*100/F50</f>
        <v>3.8461538461538463</v>
      </c>
      <c r="N50" s="42">
        <v>10</v>
      </c>
      <c r="O50" s="46">
        <f>N50*100/F50</f>
        <v>38.46153846153846</v>
      </c>
      <c r="P50" s="42">
        <v>8</v>
      </c>
      <c r="Q50" s="46">
        <f>P50*100/F50</f>
        <v>30.76923076923077</v>
      </c>
      <c r="R50" s="42">
        <v>7</v>
      </c>
      <c r="S50" s="47">
        <f>R50*100/F50</f>
        <v>26.923076923076923</v>
      </c>
      <c r="T50" s="45">
        <f>(N50+P50+R50)*100/F50</f>
        <v>96.15384615384616</v>
      </c>
      <c r="U50" s="108">
        <f>(P50+R50)*100/F50</f>
        <v>57.69230769230769</v>
      </c>
      <c r="W50" s="39"/>
      <c r="X50" s="13"/>
    </row>
    <row r="51" spans="1:24" ht="12.75">
      <c r="A51" s="1">
        <v>44</v>
      </c>
      <c r="B51" s="58" t="s">
        <v>105</v>
      </c>
      <c r="C51" s="58">
        <v>4</v>
      </c>
      <c r="D51" s="42" t="s">
        <v>106</v>
      </c>
      <c r="E51" s="43">
        <v>16</v>
      </c>
      <c r="F51" s="43">
        <v>16</v>
      </c>
      <c r="G51" s="44">
        <v>7</v>
      </c>
      <c r="H51" s="44">
        <v>44</v>
      </c>
      <c r="I51" s="44">
        <v>9</v>
      </c>
      <c r="J51" s="43">
        <v>56</v>
      </c>
      <c r="K51" s="45">
        <v>15.6</v>
      </c>
      <c r="L51" s="42">
        <v>0</v>
      </c>
      <c r="M51" s="48">
        <v>0</v>
      </c>
      <c r="N51" s="42">
        <v>7</v>
      </c>
      <c r="O51" s="48">
        <v>44</v>
      </c>
      <c r="P51" s="42">
        <v>6</v>
      </c>
      <c r="Q51" s="42">
        <v>38</v>
      </c>
      <c r="R51" s="42">
        <v>3</v>
      </c>
      <c r="S51" s="109">
        <v>18</v>
      </c>
      <c r="T51" s="43">
        <v>100</v>
      </c>
      <c r="U51" s="110">
        <v>56</v>
      </c>
      <c r="W51" s="39"/>
      <c r="X51" s="13"/>
    </row>
    <row r="52" spans="1:24" ht="12.75">
      <c r="A52" s="1">
        <v>46</v>
      </c>
      <c r="B52" s="42" t="s">
        <v>141</v>
      </c>
      <c r="C52" s="42" t="s">
        <v>30</v>
      </c>
      <c r="D52" s="42" t="s">
        <v>120</v>
      </c>
      <c r="E52" s="43">
        <v>26</v>
      </c>
      <c r="F52" s="43">
        <v>25</v>
      </c>
      <c r="G52" s="50">
        <v>11</v>
      </c>
      <c r="H52" s="45">
        <f>G52*100/F52</f>
        <v>44</v>
      </c>
      <c r="I52" s="50">
        <v>12</v>
      </c>
      <c r="J52" s="45">
        <f>I52*100/F52</f>
        <v>48</v>
      </c>
      <c r="K52" s="99">
        <v>15.4</v>
      </c>
      <c r="L52" s="51">
        <v>2</v>
      </c>
      <c r="M52" s="46">
        <f>L52*100/F52</f>
        <v>8</v>
      </c>
      <c r="N52" s="42">
        <v>10</v>
      </c>
      <c r="O52" s="46">
        <f>N52*100/F52</f>
        <v>40</v>
      </c>
      <c r="P52" s="42">
        <v>6</v>
      </c>
      <c r="Q52" s="46">
        <f>P52*100/F52</f>
        <v>24</v>
      </c>
      <c r="R52" s="42">
        <v>7</v>
      </c>
      <c r="S52" s="47">
        <f>R52*100/F52</f>
        <v>28</v>
      </c>
      <c r="T52" s="45">
        <f>(N52+P52+R52)*100/F52</f>
        <v>92</v>
      </c>
      <c r="U52" s="108">
        <f>(P52+R52)*100/F52</f>
        <v>52</v>
      </c>
      <c r="W52" s="39"/>
      <c r="X52" s="13"/>
    </row>
    <row r="53" spans="1:24" ht="12.75">
      <c r="A53" s="1">
        <v>47</v>
      </c>
      <c r="B53" s="42" t="s">
        <v>39</v>
      </c>
      <c r="C53" s="42">
        <v>4</v>
      </c>
      <c r="D53" s="43" t="s">
        <v>40</v>
      </c>
      <c r="E53" s="43">
        <v>7</v>
      </c>
      <c r="F53" s="43">
        <v>7</v>
      </c>
      <c r="G53" s="44">
        <v>5</v>
      </c>
      <c r="H53" s="45">
        <f>G53*100/F53</f>
        <v>71.42857142857143</v>
      </c>
      <c r="I53" s="44">
        <v>2</v>
      </c>
      <c r="J53" s="45">
        <f>I53*100/F53</f>
        <v>28.571428571428573</v>
      </c>
      <c r="K53" s="45">
        <v>15</v>
      </c>
      <c r="L53" s="42">
        <v>0</v>
      </c>
      <c r="M53" s="46">
        <f>L53*100/F53</f>
        <v>0</v>
      </c>
      <c r="N53" s="42">
        <v>3</v>
      </c>
      <c r="O53" s="46">
        <f>N53*100/F53</f>
        <v>42.857142857142854</v>
      </c>
      <c r="P53" s="42">
        <v>2</v>
      </c>
      <c r="Q53" s="46">
        <f>P53*100/F53</f>
        <v>28.571428571428573</v>
      </c>
      <c r="R53" s="42">
        <v>2</v>
      </c>
      <c r="S53" s="47">
        <f>R53*100/F53</f>
        <v>28.571428571428573</v>
      </c>
      <c r="T53" s="45">
        <f>(N53+P53+R53)*100/F53</f>
        <v>100</v>
      </c>
      <c r="U53" s="108">
        <f>(P53+R53)*100/F53</f>
        <v>57.142857142857146</v>
      </c>
      <c r="W53" s="39"/>
      <c r="X53" s="13"/>
    </row>
    <row r="54" spans="1:24" ht="12.75">
      <c r="A54" s="1">
        <v>47</v>
      </c>
      <c r="B54" s="42" t="s">
        <v>152</v>
      </c>
      <c r="C54" s="42" t="s">
        <v>29</v>
      </c>
      <c r="D54" s="42" t="s">
        <v>78</v>
      </c>
      <c r="E54" s="44">
        <v>28</v>
      </c>
      <c r="F54" s="44">
        <v>27</v>
      </c>
      <c r="G54" s="44">
        <v>10</v>
      </c>
      <c r="H54" s="45">
        <f>G54*100/F54</f>
        <v>37.03703703703704</v>
      </c>
      <c r="I54" s="44">
        <v>15</v>
      </c>
      <c r="J54" s="45">
        <f>I54*100/F54</f>
        <v>55.55555555555556</v>
      </c>
      <c r="K54" s="45">
        <v>15</v>
      </c>
      <c r="L54" s="48">
        <v>2</v>
      </c>
      <c r="M54" s="46">
        <f>L54*100/F54</f>
        <v>7.407407407407407</v>
      </c>
      <c r="N54" s="48">
        <v>10</v>
      </c>
      <c r="O54" s="46">
        <f>N54*100/F54</f>
        <v>37.03703703703704</v>
      </c>
      <c r="P54" s="48">
        <v>11</v>
      </c>
      <c r="Q54" s="46">
        <f>P54*100/F54</f>
        <v>40.74074074074074</v>
      </c>
      <c r="R54" s="48">
        <v>4</v>
      </c>
      <c r="S54" s="47">
        <f>R54*100/F54</f>
        <v>14.814814814814815</v>
      </c>
      <c r="T54" s="45">
        <f>(N54+P54+R54)*100/F54</f>
        <v>92.5925925925926</v>
      </c>
      <c r="U54" s="108">
        <f>(P54+R54)*100/F54</f>
        <v>55.55555555555556</v>
      </c>
      <c r="W54" s="39"/>
      <c r="X54" s="13"/>
    </row>
    <row r="55" spans="1:24" ht="12.75">
      <c r="A55" s="1">
        <v>49</v>
      </c>
      <c r="B55" s="43" t="s">
        <v>108</v>
      </c>
      <c r="C55" s="42">
        <v>4</v>
      </c>
      <c r="D55" s="43" t="s">
        <v>109</v>
      </c>
      <c r="E55" s="43">
        <v>13</v>
      </c>
      <c r="F55" s="43">
        <v>9</v>
      </c>
      <c r="G55" s="44">
        <v>3</v>
      </c>
      <c r="H55" s="45">
        <f>G55*100/F55</f>
        <v>33.333333333333336</v>
      </c>
      <c r="I55" s="44">
        <v>5</v>
      </c>
      <c r="J55" s="45">
        <f>I55*100/F55</f>
        <v>55.55555555555556</v>
      </c>
      <c r="K55" s="45">
        <v>14.6</v>
      </c>
      <c r="L55" s="42">
        <v>1</v>
      </c>
      <c r="M55" s="46">
        <f>L55*100/F55</f>
        <v>11.11111111111111</v>
      </c>
      <c r="N55" s="42">
        <v>3</v>
      </c>
      <c r="O55" s="46">
        <f>N55*100/F55</f>
        <v>33.333333333333336</v>
      </c>
      <c r="P55" s="42">
        <v>4</v>
      </c>
      <c r="Q55" s="46">
        <f>P55*100/F55</f>
        <v>44.44444444444444</v>
      </c>
      <c r="R55" s="42">
        <v>1</v>
      </c>
      <c r="S55" s="47">
        <f>R55*100/F55</f>
        <v>11.11111111111111</v>
      </c>
      <c r="T55" s="45">
        <f>(N55+P55+R55)*100/F55</f>
        <v>88.88888888888889</v>
      </c>
      <c r="U55" s="108">
        <f>(P55+R55)*100/F55</f>
        <v>55.55555555555556</v>
      </c>
      <c r="W55" s="39"/>
      <c r="X55" s="13"/>
    </row>
    <row r="56" spans="1:24" ht="12.75">
      <c r="A56" s="1">
        <v>50</v>
      </c>
      <c r="B56" s="42" t="s">
        <v>141</v>
      </c>
      <c r="C56" s="42" t="s">
        <v>29</v>
      </c>
      <c r="D56" s="42" t="s">
        <v>50</v>
      </c>
      <c r="E56" s="43">
        <v>18</v>
      </c>
      <c r="F56" s="43">
        <v>16</v>
      </c>
      <c r="G56" s="50">
        <v>8</v>
      </c>
      <c r="H56" s="45">
        <f>G56*100/F56</f>
        <v>50</v>
      </c>
      <c r="I56" s="50">
        <v>7</v>
      </c>
      <c r="J56" s="45">
        <f>I56*100/F56</f>
        <v>43.75</v>
      </c>
      <c r="K56" s="99">
        <v>14</v>
      </c>
      <c r="L56" s="51">
        <v>1</v>
      </c>
      <c r="M56" s="46">
        <f>L56*100/F56</f>
        <v>6.25</v>
      </c>
      <c r="N56" s="51">
        <v>7</v>
      </c>
      <c r="O56" s="46">
        <f>N56*100/F56</f>
        <v>43.75</v>
      </c>
      <c r="P56" s="51">
        <v>3</v>
      </c>
      <c r="Q56" s="46">
        <f>P56*100/F56</f>
        <v>18.75</v>
      </c>
      <c r="R56" s="51">
        <v>5</v>
      </c>
      <c r="S56" s="47">
        <f>R56*100/F56</f>
        <v>31.25</v>
      </c>
      <c r="T56" s="45">
        <f>(N56+P56+R56)*100/F56</f>
        <v>93.75</v>
      </c>
      <c r="U56" s="108">
        <f>(P56+R56)*100/F56</f>
        <v>50</v>
      </c>
      <c r="W56" s="39"/>
      <c r="X56" s="13"/>
    </row>
    <row r="57" spans="1:24" ht="12.75">
      <c r="A57" s="1">
        <v>50</v>
      </c>
      <c r="B57" s="42" t="s">
        <v>152</v>
      </c>
      <c r="C57" s="42" t="s">
        <v>30</v>
      </c>
      <c r="D57" s="42" t="s">
        <v>79</v>
      </c>
      <c r="E57" s="44">
        <v>27</v>
      </c>
      <c r="F57" s="44">
        <v>26</v>
      </c>
      <c r="G57" s="44">
        <v>13</v>
      </c>
      <c r="H57" s="45">
        <f>G57*100/F57</f>
        <v>50</v>
      </c>
      <c r="I57" s="44">
        <v>11</v>
      </c>
      <c r="J57" s="45">
        <f>I57*100/F57</f>
        <v>42.30769230769231</v>
      </c>
      <c r="K57" s="45">
        <v>14</v>
      </c>
      <c r="L57" s="48">
        <v>2</v>
      </c>
      <c r="M57" s="46">
        <f>L57*100/F57</f>
        <v>7.6923076923076925</v>
      </c>
      <c r="N57" s="48">
        <v>12</v>
      </c>
      <c r="O57" s="46">
        <f>N57*100/F57</f>
        <v>46.15384615384615</v>
      </c>
      <c r="P57" s="48">
        <v>7</v>
      </c>
      <c r="Q57" s="46">
        <f>P57*100/F57</f>
        <v>26.923076923076923</v>
      </c>
      <c r="R57" s="48">
        <v>5</v>
      </c>
      <c r="S57" s="47">
        <f>R57*100/F57</f>
        <v>19.23076923076923</v>
      </c>
      <c r="T57" s="45">
        <f>(N57+P57+R57)*100/F57</f>
        <v>92.3076923076923</v>
      </c>
      <c r="U57" s="108">
        <f>(P57+R57)*100/F57</f>
        <v>46.15384615384615</v>
      </c>
      <c r="W57" s="39"/>
      <c r="X57" s="13"/>
    </row>
    <row r="58" spans="1:24" ht="12.75">
      <c r="A58" s="1">
        <v>50</v>
      </c>
      <c r="B58" s="42" t="s">
        <v>110</v>
      </c>
      <c r="C58" s="42">
        <v>4</v>
      </c>
      <c r="D58" s="42" t="s">
        <v>111</v>
      </c>
      <c r="E58" s="43">
        <v>7</v>
      </c>
      <c r="F58" s="43">
        <v>7</v>
      </c>
      <c r="G58" s="44">
        <v>2</v>
      </c>
      <c r="H58" s="45">
        <f>G58*100/F58</f>
        <v>28.571428571428573</v>
      </c>
      <c r="I58" s="44">
        <v>4</v>
      </c>
      <c r="J58" s="45">
        <f>I58*100/F58</f>
        <v>57.142857142857146</v>
      </c>
      <c r="K58" s="45">
        <v>14</v>
      </c>
      <c r="L58" s="51">
        <v>1</v>
      </c>
      <c r="M58" s="52">
        <f>L58*100/F58</f>
        <v>14.285714285714286</v>
      </c>
      <c r="N58" s="51">
        <v>1</v>
      </c>
      <c r="O58" s="52">
        <f>N58*100/F58</f>
        <v>14.285714285714286</v>
      </c>
      <c r="P58" s="51">
        <v>1</v>
      </c>
      <c r="Q58" s="52">
        <f>P58*100/F58</f>
        <v>14.285714285714286</v>
      </c>
      <c r="R58" s="51">
        <v>4</v>
      </c>
      <c r="S58" s="47">
        <f>R58*100/F58</f>
        <v>57.142857142857146</v>
      </c>
      <c r="T58" s="45">
        <f>(N58+P58+R58)*100/F58</f>
        <v>85.71428571428571</v>
      </c>
      <c r="U58" s="108">
        <f>(P58+R58)*100/F58</f>
        <v>71.42857142857143</v>
      </c>
      <c r="W58" s="39"/>
      <c r="X58" s="13"/>
    </row>
    <row r="59" spans="1:24" ht="12.75">
      <c r="A59" s="1">
        <v>53</v>
      </c>
      <c r="B59" s="55" t="s">
        <v>32</v>
      </c>
      <c r="C59" s="55">
        <v>4</v>
      </c>
      <c r="D59" s="55" t="s">
        <v>118</v>
      </c>
      <c r="E59" s="56">
        <v>8</v>
      </c>
      <c r="F59" s="56">
        <v>8</v>
      </c>
      <c r="G59" s="57">
        <v>6</v>
      </c>
      <c r="H59" s="45">
        <f>G59*100/F59</f>
        <v>75</v>
      </c>
      <c r="I59" s="57">
        <v>2</v>
      </c>
      <c r="J59" s="45">
        <f>I59*100/F59</f>
        <v>25</v>
      </c>
      <c r="K59" s="101">
        <v>13.9</v>
      </c>
      <c r="L59" s="55">
        <v>0</v>
      </c>
      <c r="M59" s="46">
        <f>L59*100/F59</f>
        <v>0</v>
      </c>
      <c r="N59" s="55">
        <v>2</v>
      </c>
      <c r="O59" s="46">
        <f>N59*100/F59</f>
        <v>25</v>
      </c>
      <c r="P59" s="55">
        <v>3</v>
      </c>
      <c r="Q59" s="46">
        <f>P59*100/F59</f>
        <v>37.5</v>
      </c>
      <c r="R59" s="55">
        <v>3</v>
      </c>
      <c r="S59" s="47">
        <f>R59*100/F59</f>
        <v>37.5</v>
      </c>
      <c r="T59" s="45">
        <f>(N59+P59+R59)*100/F59</f>
        <v>100</v>
      </c>
      <c r="U59" s="108">
        <f>(P59+R59)*100/F59</f>
        <v>75</v>
      </c>
      <c r="W59" s="39"/>
      <c r="X59" s="13"/>
    </row>
    <row r="60" spans="1:24" ht="12.75">
      <c r="A60" s="1">
        <v>54</v>
      </c>
      <c r="B60" s="49" t="s">
        <v>65</v>
      </c>
      <c r="C60" s="42">
        <v>4</v>
      </c>
      <c r="D60" s="49" t="s">
        <v>66</v>
      </c>
      <c r="E60" s="43">
        <v>6</v>
      </c>
      <c r="F60" s="42">
        <v>6</v>
      </c>
      <c r="G60" s="48">
        <v>0</v>
      </c>
      <c r="H60" s="45">
        <f>G60*100/F60</f>
        <v>0</v>
      </c>
      <c r="I60" s="48">
        <v>3</v>
      </c>
      <c r="J60" s="45">
        <f>I60*100/F60</f>
        <v>50</v>
      </c>
      <c r="K60" s="46">
        <v>13.8</v>
      </c>
      <c r="L60" s="42">
        <v>3</v>
      </c>
      <c r="M60" s="46">
        <f>L60*100/F60</f>
        <v>50</v>
      </c>
      <c r="N60" s="42">
        <v>0</v>
      </c>
      <c r="O60" s="46">
        <f>N60*100/F60</f>
        <v>0</v>
      </c>
      <c r="P60" s="42">
        <v>0</v>
      </c>
      <c r="Q60" s="46">
        <f>P60*100/F60</f>
        <v>0</v>
      </c>
      <c r="R60" s="42">
        <v>3</v>
      </c>
      <c r="S60" s="47">
        <f>R60*100/F60</f>
        <v>50</v>
      </c>
      <c r="T60" s="45">
        <f>(N60+P60+R60)*100/F60</f>
        <v>50</v>
      </c>
      <c r="U60" s="108">
        <f>(P60+R60)*100/F60</f>
        <v>50</v>
      </c>
      <c r="V60" s="37"/>
      <c r="W60" s="39"/>
      <c r="X60" s="13"/>
    </row>
    <row r="61" spans="1:24" ht="12.75">
      <c r="A61" s="1">
        <v>55</v>
      </c>
      <c r="B61" s="42" t="s">
        <v>141</v>
      </c>
      <c r="C61" s="42" t="s">
        <v>52</v>
      </c>
      <c r="D61" s="42" t="s">
        <v>122</v>
      </c>
      <c r="E61" s="43">
        <v>23</v>
      </c>
      <c r="F61" s="43">
        <v>19</v>
      </c>
      <c r="G61" s="50">
        <v>8</v>
      </c>
      <c r="H61" s="45">
        <f>G61*100/F61</f>
        <v>42.10526315789474</v>
      </c>
      <c r="I61" s="50">
        <v>9</v>
      </c>
      <c r="J61" s="45">
        <f>I61*100/F61</f>
        <v>47.36842105263158</v>
      </c>
      <c r="K61" s="99">
        <v>13.5</v>
      </c>
      <c r="L61" s="51">
        <v>2</v>
      </c>
      <c r="M61" s="46">
        <f>L61*100/F61</f>
        <v>10.526315789473685</v>
      </c>
      <c r="N61" s="51">
        <v>8</v>
      </c>
      <c r="O61" s="46">
        <f>N61*100/F61</f>
        <v>42.10526315789474</v>
      </c>
      <c r="P61" s="51">
        <v>5</v>
      </c>
      <c r="Q61" s="46">
        <f>P61*100/F61</f>
        <v>26.31578947368421</v>
      </c>
      <c r="R61" s="51">
        <v>4</v>
      </c>
      <c r="S61" s="46">
        <f>R61*100/F61</f>
        <v>21.05263157894737</v>
      </c>
      <c r="T61" s="45">
        <f>(N61+P61+R61)*100/F61</f>
        <v>89.47368421052632</v>
      </c>
      <c r="U61" s="46">
        <f>(P61+R61)*100/F61</f>
        <v>47.36842105263158</v>
      </c>
      <c r="V61" s="41"/>
      <c r="W61" s="39"/>
      <c r="X61" s="13"/>
    </row>
    <row r="62" spans="1:24" ht="12.75">
      <c r="A62" s="1">
        <v>56</v>
      </c>
      <c r="B62" s="43" t="s">
        <v>61</v>
      </c>
      <c r="C62" s="42">
        <v>4</v>
      </c>
      <c r="D62" s="43" t="s">
        <v>62</v>
      </c>
      <c r="E62" s="43">
        <v>3</v>
      </c>
      <c r="F62" s="43">
        <v>3</v>
      </c>
      <c r="G62" s="44">
        <v>2</v>
      </c>
      <c r="H62" s="45">
        <f>G62*100/F62</f>
        <v>66.66666666666667</v>
      </c>
      <c r="I62" s="44">
        <v>1</v>
      </c>
      <c r="J62" s="45">
        <f>I62*100/F62</f>
        <v>33.333333333333336</v>
      </c>
      <c r="K62" s="45">
        <v>13.3</v>
      </c>
      <c r="L62" s="42">
        <v>0</v>
      </c>
      <c r="M62" s="46">
        <f>L62*100/F62</f>
        <v>0</v>
      </c>
      <c r="N62" s="42">
        <v>2</v>
      </c>
      <c r="O62" s="46">
        <f>N62*100/F62</f>
        <v>66.66666666666667</v>
      </c>
      <c r="P62" s="42">
        <v>1</v>
      </c>
      <c r="Q62" s="46">
        <f>P62*100/F62</f>
        <v>33.333333333333336</v>
      </c>
      <c r="R62" s="42">
        <v>0</v>
      </c>
      <c r="S62" s="47">
        <f>R62*100/F62</f>
        <v>0</v>
      </c>
      <c r="T62" s="45">
        <f>(N62+P62+R62)*100/F62</f>
        <v>100</v>
      </c>
      <c r="U62" s="108">
        <f>(P62+R62)*100/F62</f>
        <v>33.333333333333336</v>
      </c>
      <c r="V62" s="37"/>
      <c r="W62" s="39"/>
      <c r="X62" s="13"/>
    </row>
    <row r="63" spans="1:24" ht="12.75">
      <c r="A63" s="1">
        <v>57</v>
      </c>
      <c r="B63" s="42" t="s">
        <v>141</v>
      </c>
      <c r="C63" s="42" t="s">
        <v>51</v>
      </c>
      <c r="D63" s="42" t="s">
        <v>121</v>
      </c>
      <c r="E63" s="43">
        <v>22</v>
      </c>
      <c r="F63" s="43">
        <v>20</v>
      </c>
      <c r="G63" s="50">
        <v>13</v>
      </c>
      <c r="H63" s="45">
        <f>G63*100/F63</f>
        <v>65</v>
      </c>
      <c r="I63" s="50">
        <v>5</v>
      </c>
      <c r="J63" s="45">
        <f>I63*100/F63</f>
        <v>25</v>
      </c>
      <c r="K63" s="99">
        <v>13</v>
      </c>
      <c r="L63" s="51">
        <v>2</v>
      </c>
      <c r="M63" s="46">
        <f>L63*100/F63</f>
        <v>10</v>
      </c>
      <c r="N63" s="51">
        <v>11</v>
      </c>
      <c r="O63" s="46">
        <f>N63*100/F63</f>
        <v>55</v>
      </c>
      <c r="P63" s="51">
        <v>6</v>
      </c>
      <c r="Q63" s="46">
        <f>P63*100/F63</f>
        <v>30</v>
      </c>
      <c r="R63" s="51">
        <v>1</v>
      </c>
      <c r="S63" s="46">
        <f>R63*100/F63</f>
        <v>5</v>
      </c>
      <c r="T63" s="45">
        <f>(N63+P63+R63)*100/F63</f>
        <v>90</v>
      </c>
      <c r="U63" s="46">
        <f>(P63+R63)*100/F63</f>
        <v>35</v>
      </c>
      <c r="V63" s="37"/>
      <c r="W63" s="39"/>
      <c r="X63" s="13"/>
    </row>
    <row r="64" spans="1:24" ht="12.75">
      <c r="A64" s="1">
        <v>58</v>
      </c>
      <c r="B64" s="43" t="s">
        <v>140</v>
      </c>
      <c r="C64" s="42" t="s">
        <v>30</v>
      </c>
      <c r="D64" s="43" t="s">
        <v>83</v>
      </c>
      <c r="E64" s="43">
        <v>17</v>
      </c>
      <c r="F64" s="43">
        <v>17</v>
      </c>
      <c r="G64" s="44">
        <v>7</v>
      </c>
      <c r="H64" s="45">
        <f>G64*100/F64</f>
        <v>41.1764705882353</v>
      </c>
      <c r="I64" s="44">
        <v>5</v>
      </c>
      <c r="J64" s="45">
        <f>I64*100/F64</f>
        <v>29.41176470588235</v>
      </c>
      <c r="K64" s="45">
        <v>10.76</v>
      </c>
      <c r="L64" s="42">
        <v>5</v>
      </c>
      <c r="M64" s="46">
        <f>L64*100/F64</f>
        <v>29.41176470588235</v>
      </c>
      <c r="N64" s="42">
        <v>7</v>
      </c>
      <c r="O64" s="46">
        <f>N64*100/F64</f>
        <v>41.1764705882353</v>
      </c>
      <c r="P64" s="42">
        <v>4</v>
      </c>
      <c r="Q64" s="46">
        <f>P64*100/F64</f>
        <v>23.529411764705884</v>
      </c>
      <c r="R64" s="42">
        <v>1</v>
      </c>
      <c r="S64" s="46">
        <f>R64*100/F64</f>
        <v>5.882352941176471</v>
      </c>
      <c r="T64" s="45">
        <f>(N64+P64+R64)*100/F64</f>
        <v>70.58823529411765</v>
      </c>
      <c r="U64" s="46">
        <f>(P64+R64)*100/F64</f>
        <v>29.41176470588235</v>
      </c>
      <c r="W64" s="39"/>
      <c r="X64" s="13"/>
    </row>
    <row r="65" spans="1:24" ht="12.75">
      <c r="A65" s="132"/>
      <c r="B65" s="133"/>
      <c r="C65" s="133"/>
      <c r="D65" s="134" t="s">
        <v>135</v>
      </c>
      <c r="E65" s="135">
        <v>1061</v>
      </c>
      <c r="F65" s="135">
        <v>1013</v>
      </c>
      <c r="G65" s="136">
        <v>342</v>
      </c>
      <c r="H65" s="137">
        <f>AVERAGE(H7:H64)</f>
        <v>36.35109573821007</v>
      </c>
      <c r="I65" s="136">
        <v>628</v>
      </c>
      <c r="J65" s="138">
        <f>AVERAGE(J7:J64)</f>
        <v>59.212910670120436</v>
      </c>
      <c r="K65" s="139">
        <v>16.8</v>
      </c>
      <c r="L65" s="139">
        <v>43</v>
      </c>
      <c r="M65" s="137">
        <v>4.5</v>
      </c>
      <c r="N65" s="139">
        <v>277</v>
      </c>
      <c r="O65" s="137">
        <v>28.7</v>
      </c>
      <c r="P65" s="139">
        <v>324</v>
      </c>
      <c r="Q65" s="137">
        <f>AVERAGE(Q7:Q64)</f>
        <v>30.05755091090891</v>
      </c>
      <c r="R65" s="139">
        <v>369</v>
      </c>
      <c r="S65" s="137">
        <f>AVERAGE(S7:S64)</f>
        <v>36.588699231905885</v>
      </c>
      <c r="T65" s="140">
        <f>AVERAGE(T7:T64)</f>
        <v>95.56400640833046</v>
      </c>
      <c r="U65" s="140">
        <f>AVERAGE(U7:U64)</f>
        <v>66.64625014281481</v>
      </c>
      <c r="V65" s="37"/>
      <c r="W65" s="38"/>
      <c r="X65" s="13"/>
    </row>
    <row r="66" spans="1:24" ht="12.75">
      <c r="A66" s="1"/>
      <c r="B66" s="60"/>
      <c r="C66" s="60"/>
      <c r="D66" s="60"/>
      <c r="E66" s="61"/>
      <c r="F66" s="60"/>
      <c r="G66" s="62"/>
      <c r="H66" s="62"/>
      <c r="I66" s="62"/>
      <c r="J66" s="62"/>
      <c r="K66" s="60"/>
      <c r="L66" s="58"/>
      <c r="M66" s="64"/>
      <c r="N66" s="59"/>
      <c r="O66" s="59"/>
      <c r="P66" s="59"/>
      <c r="Q66" s="59"/>
      <c r="R66" s="59"/>
      <c r="S66" s="59"/>
      <c r="T66" s="63"/>
      <c r="U66" s="63"/>
      <c r="V66" s="37"/>
      <c r="W66" s="36"/>
      <c r="X66" s="13"/>
    </row>
    <row r="67" spans="2:21" ht="12.75">
      <c r="B67" s="10"/>
      <c r="C67" s="10"/>
      <c r="D67" s="10"/>
      <c r="E67" s="11"/>
      <c r="F67" s="10"/>
      <c r="G67" s="12"/>
      <c r="H67" s="12"/>
      <c r="I67" s="12"/>
      <c r="J67" s="12"/>
      <c r="K67" s="10"/>
      <c r="L67" s="35"/>
      <c r="M67" s="14"/>
      <c r="N67" s="35"/>
      <c r="O67" s="14"/>
      <c r="P67" s="13"/>
      <c r="Q67" s="15"/>
      <c r="R67" s="35"/>
      <c r="S67" s="15"/>
      <c r="T67" s="11"/>
      <c r="U67" s="11"/>
    </row>
    <row r="68" spans="2:21" ht="12.75">
      <c r="B68" s="10"/>
      <c r="C68" s="10"/>
      <c r="D68" s="10"/>
      <c r="E68" s="11"/>
      <c r="F68" s="10"/>
      <c r="G68" s="12"/>
      <c r="H68" s="12"/>
      <c r="I68" s="12"/>
      <c r="J68" s="12"/>
      <c r="K68" s="10"/>
      <c r="L68" s="13"/>
      <c r="M68" s="14"/>
      <c r="N68" s="13"/>
      <c r="O68" s="15"/>
      <c r="P68" s="13"/>
      <c r="Q68" s="15"/>
      <c r="R68" s="13"/>
      <c r="S68" s="15"/>
      <c r="T68" s="11"/>
      <c r="U68" s="11"/>
    </row>
    <row r="69" spans="2:21" ht="12.75">
      <c r="B69" s="10"/>
      <c r="C69" s="10"/>
      <c r="D69" s="10"/>
      <c r="E69" s="11"/>
      <c r="F69" s="10"/>
      <c r="G69" s="12"/>
      <c r="H69" s="12"/>
      <c r="I69" s="12"/>
      <c r="J69" s="12"/>
      <c r="K69" s="10"/>
      <c r="L69" s="13"/>
      <c r="M69" s="14"/>
      <c r="N69" s="13"/>
      <c r="O69" s="15"/>
      <c r="P69" s="13"/>
      <c r="Q69" s="15"/>
      <c r="R69" s="13"/>
      <c r="S69" s="15"/>
      <c r="T69" s="11"/>
      <c r="U69" s="11"/>
    </row>
    <row r="70" spans="2:21" ht="12.75">
      <c r="B70" s="10"/>
      <c r="C70" s="10"/>
      <c r="D70" s="10"/>
      <c r="E70" s="11"/>
      <c r="F70" s="10"/>
      <c r="G70" s="12"/>
      <c r="H70" s="12"/>
      <c r="I70" s="12"/>
      <c r="J70" s="12"/>
      <c r="K70" s="10"/>
      <c r="L70" s="13"/>
      <c r="M70" s="14"/>
      <c r="N70" s="13"/>
      <c r="O70" s="15"/>
      <c r="P70" s="13"/>
      <c r="Q70" s="15"/>
      <c r="R70" s="13"/>
      <c r="S70" s="15"/>
      <c r="T70" s="11"/>
      <c r="U70" s="11"/>
    </row>
    <row r="71" spans="2:21" ht="12.75">
      <c r="B71" s="10"/>
      <c r="C71" s="10"/>
      <c r="D71" s="10"/>
      <c r="E71" s="11"/>
      <c r="F71" s="10"/>
      <c r="G71" s="12"/>
      <c r="H71" s="12"/>
      <c r="I71" s="12"/>
      <c r="J71" s="12"/>
      <c r="K71" s="10"/>
      <c r="L71" s="13"/>
      <c r="M71" s="14"/>
      <c r="N71" s="13"/>
      <c r="O71" s="15"/>
      <c r="P71" s="13"/>
      <c r="Q71" s="15"/>
      <c r="R71" s="13"/>
      <c r="S71" s="15"/>
      <c r="T71" s="11"/>
      <c r="U71" s="11"/>
    </row>
    <row r="72" spans="2:21" ht="12.75">
      <c r="B72" s="10"/>
      <c r="C72" s="10"/>
      <c r="D72" s="10"/>
      <c r="E72" s="11"/>
      <c r="F72" s="10"/>
      <c r="G72" s="12"/>
      <c r="H72" s="12"/>
      <c r="I72" s="12"/>
      <c r="J72" s="12"/>
      <c r="K72" s="10"/>
      <c r="L72" s="13"/>
      <c r="M72" s="14"/>
      <c r="N72" s="13"/>
      <c r="O72" s="15"/>
      <c r="P72" s="13"/>
      <c r="Q72" s="15"/>
      <c r="R72" s="13"/>
      <c r="S72" s="15"/>
      <c r="T72" s="11"/>
      <c r="U72" s="11"/>
    </row>
    <row r="73" spans="5:21" ht="12.75">
      <c r="E73" s="3"/>
      <c r="F73" s="3"/>
      <c r="G73" s="7"/>
      <c r="H73" s="7"/>
      <c r="I73" s="3"/>
      <c r="J73" s="3"/>
      <c r="K73" s="3"/>
      <c r="M73" s="5"/>
      <c r="O73" s="5"/>
      <c r="T73" s="3"/>
      <c r="U73" s="3"/>
    </row>
    <row r="74" spans="2:21" ht="12.75">
      <c r="B74" t="s">
        <v>12</v>
      </c>
      <c r="E74" s="3"/>
      <c r="F74" s="3"/>
      <c r="G74" s="7"/>
      <c r="H74" s="7"/>
      <c r="I74" s="3"/>
      <c r="J74" s="3"/>
      <c r="K74" s="3"/>
      <c r="M74" s="5"/>
      <c r="O74" s="5"/>
      <c r="T74" s="3"/>
      <c r="U74" s="3"/>
    </row>
    <row r="75" spans="2:21" ht="12.75">
      <c r="B75" t="s">
        <v>14</v>
      </c>
      <c r="E75" s="3"/>
      <c r="F75" s="3"/>
      <c r="G75" s="7"/>
      <c r="H75" s="7"/>
      <c r="I75" s="3"/>
      <c r="J75" s="3"/>
      <c r="K75" s="3"/>
      <c r="M75" s="5"/>
      <c r="O75" s="5"/>
      <c r="T75" s="3"/>
      <c r="U75" s="3"/>
    </row>
    <row r="76" spans="5:21" ht="12.75">
      <c r="E76" s="3"/>
      <c r="F76" s="3"/>
      <c r="G76" s="7"/>
      <c r="H76" s="7"/>
      <c r="I76" s="3"/>
      <c r="J76" s="3"/>
      <c r="K76" s="3"/>
      <c r="M76" s="5"/>
      <c r="O76" s="5"/>
      <c r="T76" s="3"/>
      <c r="U76" s="3"/>
    </row>
    <row r="77" spans="1:21" ht="68.25" customHeight="1">
      <c r="A77" s="103" t="s">
        <v>136</v>
      </c>
      <c r="B77" s="1" t="s">
        <v>0</v>
      </c>
      <c r="C77" s="103" t="s">
        <v>1</v>
      </c>
      <c r="D77" s="2" t="s">
        <v>26</v>
      </c>
      <c r="E77" s="102" t="s">
        <v>2</v>
      </c>
      <c r="F77" s="102" t="s">
        <v>3</v>
      </c>
      <c r="G77" s="78" t="s">
        <v>16</v>
      </c>
      <c r="H77" s="79"/>
      <c r="I77" s="80" t="s">
        <v>17</v>
      </c>
      <c r="J77" s="81"/>
      <c r="K77" s="104" t="s">
        <v>21</v>
      </c>
      <c r="L77" s="73"/>
      <c r="M77" s="74"/>
      <c r="N77" s="74"/>
      <c r="O77" s="74"/>
      <c r="P77" s="74"/>
      <c r="Q77" s="74"/>
      <c r="R77" s="74"/>
      <c r="S77" s="75"/>
      <c r="T77" s="102" t="s">
        <v>4</v>
      </c>
      <c r="U77" s="102" t="s">
        <v>5</v>
      </c>
    </row>
    <row r="78" spans="1:21" ht="38.25">
      <c r="A78" s="103"/>
      <c r="B78" s="8"/>
      <c r="C78" s="8"/>
      <c r="D78" s="8"/>
      <c r="E78" s="2"/>
      <c r="F78" s="8"/>
      <c r="G78" s="16" t="s">
        <v>25</v>
      </c>
      <c r="H78" s="16" t="s">
        <v>11</v>
      </c>
      <c r="I78" s="2" t="s">
        <v>19</v>
      </c>
      <c r="J78" s="2" t="s">
        <v>11</v>
      </c>
      <c r="K78" s="8"/>
      <c r="L78" s="1" t="s">
        <v>6</v>
      </c>
      <c r="M78" s="4"/>
      <c r="N78" s="1" t="s">
        <v>7</v>
      </c>
      <c r="O78" s="4"/>
      <c r="P78" s="1" t="s">
        <v>8</v>
      </c>
      <c r="Q78" s="1"/>
      <c r="R78" s="1" t="s">
        <v>9</v>
      </c>
      <c r="S78" s="1"/>
      <c r="T78" s="2"/>
      <c r="U78" s="2"/>
    </row>
    <row r="79" spans="1:26" ht="12.75">
      <c r="A79" s="103"/>
      <c r="B79" s="8"/>
      <c r="C79" s="8"/>
      <c r="D79" s="8"/>
      <c r="E79" s="2"/>
      <c r="F79" s="8"/>
      <c r="K79" s="8"/>
      <c r="L79" s="1" t="s">
        <v>23</v>
      </c>
      <c r="M79" s="4"/>
      <c r="N79" s="6" t="s">
        <v>20</v>
      </c>
      <c r="O79" s="4"/>
      <c r="P79" s="1" t="s">
        <v>24</v>
      </c>
      <c r="Q79" s="1"/>
      <c r="R79" s="1" t="s">
        <v>15</v>
      </c>
      <c r="S79" s="1"/>
      <c r="T79" s="2"/>
      <c r="U79" s="2"/>
      <c r="W79" s="13"/>
      <c r="X79" s="13"/>
      <c r="Y79" s="13"/>
      <c r="Z79" s="13"/>
    </row>
    <row r="80" spans="1:26" ht="12.75">
      <c r="A80" s="103"/>
      <c r="B80" s="8"/>
      <c r="C80" s="8"/>
      <c r="D80" s="8"/>
      <c r="E80" s="2"/>
      <c r="F80" s="8"/>
      <c r="G80" s="9" t="s">
        <v>10</v>
      </c>
      <c r="H80" s="9" t="s">
        <v>11</v>
      </c>
      <c r="I80" s="9" t="s">
        <v>10</v>
      </c>
      <c r="J80" s="9" t="s">
        <v>11</v>
      </c>
      <c r="K80" s="8"/>
      <c r="L80" s="1" t="s">
        <v>10</v>
      </c>
      <c r="M80" s="4" t="s">
        <v>11</v>
      </c>
      <c r="N80" s="1" t="s">
        <v>10</v>
      </c>
      <c r="O80" s="4" t="s">
        <v>11</v>
      </c>
      <c r="P80" s="1" t="s">
        <v>10</v>
      </c>
      <c r="Q80" s="1" t="s">
        <v>11</v>
      </c>
      <c r="R80" s="1" t="s">
        <v>10</v>
      </c>
      <c r="S80" s="1" t="s">
        <v>11</v>
      </c>
      <c r="T80" s="2" t="s">
        <v>11</v>
      </c>
      <c r="U80" s="2" t="s">
        <v>11</v>
      </c>
      <c r="W80" s="13"/>
      <c r="X80" s="13"/>
      <c r="Y80" s="13"/>
      <c r="Z80" s="13"/>
    </row>
    <row r="81" spans="1:26" ht="12.75">
      <c r="A81" s="111">
        <v>1</v>
      </c>
      <c r="B81" s="112" t="s">
        <v>53</v>
      </c>
      <c r="C81" s="112" t="s">
        <v>29</v>
      </c>
      <c r="D81" s="112" t="s">
        <v>54</v>
      </c>
      <c r="E81" s="112">
        <v>27</v>
      </c>
      <c r="F81" s="112">
        <v>27</v>
      </c>
      <c r="G81" s="113">
        <v>0</v>
      </c>
      <c r="H81" s="114">
        <f>100*G81/F81</f>
        <v>0</v>
      </c>
      <c r="I81" s="113">
        <v>27</v>
      </c>
      <c r="J81" s="114">
        <f>100*I81/F81</f>
        <v>100</v>
      </c>
      <c r="K81" s="115">
        <v>29.5</v>
      </c>
      <c r="L81" s="112">
        <v>0</v>
      </c>
      <c r="M81" s="114">
        <f>L81*100/F81</f>
        <v>0</v>
      </c>
      <c r="N81" s="112">
        <v>0</v>
      </c>
      <c r="O81" s="115">
        <f>100*N81/F81</f>
        <v>0</v>
      </c>
      <c r="P81" s="112">
        <v>1</v>
      </c>
      <c r="Q81" s="115">
        <f>P81*100/F81</f>
        <v>3.7037037037037037</v>
      </c>
      <c r="R81" s="112">
        <v>26</v>
      </c>
      <c r="S81" s="115">
        <f>100*R81/F81</f>
        <v>96.29629629629629</v>
      </c>
      <c r="T81" s="115">
        <f>(N81+P81+R81)*100/F81</f>
        <v>100</v>
      </c>
      <c r="U81" s="116">
        <f>(P81+R81)*100/F81</f>
        <v>100</v>
      </c>
      <c r="W81" s="84"/>
      <c r="X81" s="68"/>
      <c r="Y81" s="84"/>
      <c r="Z81" s="13"/>
    </row>
    <row r="82" spans="1:26" ht="12.75">
      <c r="A82" s="111">
        <v>2</v>
      </c>
      <c r="B82" s="112" t="s">
        <v>139</v>
      </c>
      <c r="C82" s="112" t="s">
        <v>30</v>
      </c>
      <c r="D82" s="112" t="s">
        <v>120</v>
      </c>
      <c r="E82" s="112">
        <v>26</v>
      </c>
      <c r="F82" s="117">
        <v>24</v>
      </c>
      <c r="G82" s="118">
        <v>2</v>
      </c>
      <c r="H82" s="114">
        <f>100*G82/F82</f>
        <v>8.333333333333334</v>
      </c>
      <c r="I82" s="118">
        <v>22</v>
      </c>
      <c r="J82" s="114">
        <f>100*I82/F82</f>
        <v>91.66666666666667</v>
      </c>
      <c r="K82" s="114">
        <v>28.6</v>
      </c>
      <c r="L82" s="112">
        <v>0</v>
      </c>
      <c r="M82" s="114">
        <f>L82*100/F82</f>
        <v>0</v>
      </c>
      <c r="N82" s="112">
        <v>2</v>
      </c>
      <c r="O82" s="115">
        <f>100*N82/F82</f>
        <v>8.333333333333334</v>
      </c>
      <c r="P82" s="112">
        <v>5</v>
      </c>
      <c r="Q82" s="115">
        <f>P82*100/F82</f>
        <v>20.833333333333332</v>
      </c>
      <c r="R82" s="112">
        <v>17</v>
      </c>
      <c r="S82" s="115">
        <f>100*R82/F82</f>
        <v>70.83333333333333</v>
      </c>
      <c r="T82" s="115">
        <f>(N82+P82+R82)*100/F82</f>
        <v>100</v>
      </c>
      <c r="U82" s="116">
        <f>(P82+R82)*100/F82</f>
        <v>91.66666666666667</v>
      </c>
      <c r="W82" s="84"/>
      <c r="X82" s="67"/>
      <c r="Y82" s="84"/>
      <c r="Z82" s="13"/>
    </row>
    <row r="83" spans="1:26" ht="12.75">
      <c r="A83" s="111">
        <v>3</v>
      </c>
      <c r="B83" s="112" t="s">
        <v>53</v>
      </c>
      <c r="C83" s="112" t="s">
        <v>30</v>
      </c>
      <c r="D83" s="112" t="s">
        <v>55</v>
      </c>
      <c r="E83" s="112">
        <v>22</v>
      </c>
      <c r="F83" s="112">
        <v>20</v>
      </c>
      <c r="G83" s="113">
        <v>0</v>
      </c>
      <c r="H83" s="114">
        <f>100*G83/F83</f>
        <v>0</v>
      </c>
      <c r="I83" s="113">
        <v>20</v>
      </c>
      <c r="J83" s="114">
        <f>100*I83/F83</f>
        <v>100</v>
      </c>
      <c r="K83" s="115">
        <v>28.3</v>
      </c>
      <c r="L83" s="112">
        <v>0</v>
      </c>
      <c r="M83" s="114">
        <f>L83*100/F83</f>
        <v>0</v>
      </c>
      <c r="N83" s="112">
        <v>0</v>
      </c>
      <c r="O83" s="115">
        <f>100*N83/F83</f>
        <v>0</v>
      </c>
      <c r="P83" s="112">
        <v>2</v>
      </c>
      <c r="Q83" s="115">
        <f>P83*100/F83</f>
        <v>10</v>
      </c>
      <c r="R83" s="112">
        <v>18</v>
      </c>
      <c r="S83" s="115">
        <f>100*R83/F83</f>
        <v>90</v>
      </c>
      <c r="T83" s="115">
        <f>(N83+P83+R83)*100/F83</f>
        <v>100</v>
      </c>
      <c r="U83" s="116">
        <f>(P83+R83)*100/F83</f>
        <v>100</v>
      </c>
      <c r="W83" s="84"/>
      <c r="X83" s="68"/>
      <c r="Y83" s="84"/>
      <c r="Z83" s="13"/>
    </row>
    <row r="84" spans="1:26" ht="12.75">
      <c r="A84" s="111">
        <v>3</v>
      </c>
      <c r="B84" s="119" t="s">
        <v>145</v>
      </c>
      <c r="C84" s="112" t="s">
        <v>44</v>
      </c>
      <c r="D84" s="112" t="s">
        <v>84</v>
      </c>
      <c r="E84" s="117">
        <v>18</v>
      </c>
      <c r="F84" s="117">
        <v>18</v>
      </c>
      <c r="G84" s="118">
        <v>0</v>
      </c>
      <c r="H84" s="114">
        <f>100*G84/F84</f>
        <v>0</v>
      </c>
      <c r="I84" s="118">
        <v>18</v>
      </c>
      <c r="J84" s="114">
        <f>100*I84/F84</f>
        <v>100</v>
      </c>
      <c r="K84" s="114">
        <v>28.3</v>
      </c>
      <c r="L84" s="112">
        <v>0</v>
      </c>
      <c r="M84" s="114">
        <f>L84*100/F84</f>
        <v>0</v>
      </c>
      <c r="N84" s="112">
        <v>0</v>
      </c>
      <c r="O84" s="115">
        <f>100*N84/F84</f>
        <v>0</v>
      </c>
      <c r="P84" s="115">
        <v>2</v>
      </c>
      <c r="Q84" s="115">
        <f>P84*100/F84</f>
        <v>11.11111111111111</v>
      </c>
      <c r="R84" s="115">
        <v>16</v>
      </c>
      <c r="S84" s="115">
        <f>100*R84/F84</f>
        <v>88.88888888888889</v>
      </c>
      <c r="T84" s="115">
        <f>(N84+P84+R84)*100/F84</f>
        <v>100</v>
      </c>
      <c r="U84" s="116">
        <f>(P84+R84)*100/F84</f>
        <v>100</v>
      </c>
      <c r="W84" s="84"/>
      <c r="X84" s="67"/>
      <c r="Y84" s="84"/>
      <c r="Z84" s="13"/>
    </row>
    <row r="85" spans="1:26" ht="12.75">
      <c r="A85" s="111">
        <v>5</v>
      </c>
      <c r="B85" s="117" t="s">
        <v>138</v>
      </c>
      <c r="C85" s="112" t="s">
        <v>48</v>
      </c>
      <c r="D85" s="117" t="s">
        <v>49</v>
      </c>
      <c r="E85" s="117">
        <v>20</v>
      </c>
      <c r="F85" s="117">
        <v>19</v>
      </c>
      <c r="G85" s="113">
        <v>0</v>
      </c>
      <c r="H85" s="114">
        <f>100*G85/F85</f>
        <v>0</v>
      </c>
      <c r="I85" s="113">
        <v>19</v>
      </c>
      <c r="J85" s="114">
        <f>100*I85/F85</f>
        <v>100</v>
      </c>
      <c r="K85" s="114">
        <v>28</v>
      </c>
      <c r="L85" s="118">
        <v>0</v>
      </c>
      <c r="M85" s="114">
        <f>L85*100/F85</f>
        <v>0</v>
      </c>
      <c r="N85" s="117">
        <v>0</v>
      </c>
      <c r="O85" s="115">
        <f>100*N85/F85</f>
        <v>0</v>
      </c>
      <c r="P85" s="117">
        <v>3</v>
      </c>
      <c r="Q85" s="115">
        <f>P85*100/F85</f>
        <v>15.789473684210526</v>
      </c>
      <c r="R85" s="113">
        <v>16</v>
      </c>
      <c r="S85" s="115">
        <f>100*R85/F85</f>
        <v>84.21052631578948</v>
      </c>
      <c r="T85" s="115">
        <f>(N85+P85+R85)*100/F85</f>
        <v>100</v>
      </c>
      <c r="U85" s="116">
        <f>(P85+R85)*100/F85</f>
        <v>100</v>
      </c>
      <c r="W85" s="84"/>
      <c r="X85" s="68"/>
      <c r="Y85" s="84"/>
      <c r="Z85" s="13"/>
    </row>
    <row r="86" spans="1:26" ht="12.75">
      <c r="A86" s="111">
        <v>5</v>
      </c>
      <c r="B86" s="112" t="s">
        <v>146</v>
      </c>
      <c r="C86" s="112" t="s">
        <v>29</v>
      </c>
      <c r="D86" s="112" t="s">
        <v>68</v>
      </c>
      <c r="E86" s="112">
        <v>24</v>
      </c>
      <c r="F86" s="112">
        <v>22</v>
      </c>
      <c r="G86" s="113">
        <v>1</v>
      </c>
      <c r="H86" s="114">
        <f>100*G86/F86</f>
        <v>4.545454545454546</v>
      </c>
      <c r="I86" s="113">
        <v>21</v>
      </c>
      <c r="J86" s="114">
        <f>100*I86/F86</f>
        <v>95.45454545454545</v>
      </c>
      <c r="K86" s="115">
        <v>28</v>
      </c>
      <c r="L86" s="112">
        <v>0</v>
      </c>
      <c r="M86" s="114">
        <f>L86*100/F86</f>
        <v>0</v>
      </c>
      <c r="N86" s="112">
        <v>1</v>
      </c>
      <c r="O86" s="115">
        <f>100*N86/F86</f>
        <v>4.545454545454546</v>
      </c>
      <c r="P86" s="115">
        <v>2</v>
      </c>
      <c r="Q86" s="115">
        <f>P86*100/F86</f>
        <v>9.090909090909092</v>
      </c>
      <c r="R86" s="115">
        <v>19</v>
      </c>
      <c r="S86" s="115">
        <f>100*R86/F86</f>
        <v>86.36363636363636</v>
      </c>
      <c r="T86" s="115">
        <f>(N86+P86+R86)*100/F86</f>
        <v>100</v>
      </c>
      <c r="U86" s="116">
        <f>(P86+R86)*100/F86</f>
        <v>95.45454545454545</v>
      </c>
      <c r="W86" s="84"/>
      <c r="X86" s="67"/>
      <c r="Y86" s="84"/>
      <c r="Z86" s="13"/>
    </row>
    <row r="87" spans="1:26" ht="12.75">
      <c r="A87" s="111">
        <v>7</v>
      </c>
      <c r="B87" s="112" t="s">
        <v>123</v>
      </c>
      <c r="C87" s="112" t="s">
        <v>94</v>
      </c>
      <c r="D87" s="112" t="s">
        <v>95</v>
      </c>
      <c r="E87" s="112">
        <v>24</v>
      </c>
      <c r="F87" s="117">
        <v>24</v>
      </c>
      <c r="G87" s="118">
        <v>0</v>
      </c>
      <c r="H87" s="114">
        <f>100*G87/F87</f>
        <v>0</v>
      </c>
      <c r="I87" s="118">
        <v>24</v>
      </c>
      <c r="J87" s="114">
        <f>100*I87/F87</f>
        <v>100</v>
      </c>
      <c r="K87" s="114">
        <v>27.7</v>
      </c>
      <c r="L87" s="112">
        <v>0</v>
      </c>
      <c r="M87" s="114">
        <f>L87*100/F87</f>
        <v>0</v>
      </c>
      <c r="N87" s="112">
        <v>0</v>
      </c>
      <c r="O87" s="115">
        <f>100*N87/F87</f>
        <v>0</v>
      </c>
      <c r="P87" s="112">
        <v>3</v>
      </c>
      <c r="Q87" s="115">
        <f>P87*100/F87</f>
        <v>12.5</v>
      </c>
      <c r="R87" s="112">
        <v>21</v>
      </c>
      <c r="S87" s="115">
        <f>100*R87/F87</f>
        <v>87.5</v>
      </c>
      <c r="T87" s="115">
        <f>(N87+P87+R87)*100/F87</f>
        <v>100</v>
      </c>
      <c r="U87" s="116">
        <f>(P87+R87)*100/F87</f>
        <v>100</v>
      </c>
      <c r="W87" s="84"/>
      <c r="X87" s="68"/>
      <c r="Y87" s="85"/>
      <c r="Z87" s="13"/>
    </row>
    <row r="88" spans="1:26" ht="12.75">
      <c r="A88" s="111">
        <v>8</v>
      </c>
      <c r="B88" s="112" t="s">
        <v>146</v>
      </c>
      <c r="C88" s="112" t="s">
        <v>30</v>
      </c>
      <c r="D88" s="112" t="s">
        <v>69</v>
      </c>
      <c r="E88" s="112">
        <v>29</v>
      </c>
      <c r="F88" s="112">
        <v>29</v>
      </c>
      <c r="G88" s="113">
        <v>2</v>
      </c>
      <c r="H88" s="114">
        <f>100*G88/F88</f>
        <v>6.896551724137931</v>
      </c>
      <c r="I88" s="113">
        <v>27</v>
      </c>
      <c r="J88" s="114">
        <f>100*I88/F88</f>
        <v>93.10344827586206</v>
      </c>
      <c r="K88" s="115">
        <v>27</v>
      </c>
      <c r="L88" s="112">
        <v>0</v>
      </c>
      <c r="M88" s="114">
        <f>L88*100/F88</f>
        <v>0</v>
      </c>
      <c r="N88" s="112">
        <v>2</v>
      </c>
      <c r="O88" s="115">
        <f>100*N88/F88</f>
        <v>6.896551724137931</v>
      </c>
      <c r="P88" s="115">
        <v>4</v>
      </c>
      <c r="Q88" s="115">
        <f>P88*100/F88</f>
        <v>13.793103448275861</v>
      </c>
      <c r="R88" s="115">
        <v>23</v>
      </c>
      <c r="S88" s="115">
        <f>100*R88/F88</f>
        <v>79.3103448275862</v>
      </c>
      <c r="T88" s="115">
        <f>(N88+P88+R88)*100/F88</f>
        <v>100</v>
      </c>
      <c r="U88" s="116">
        <f>(P88+R88)*100/F88</f>
        <v>93.10344827586206</v>
      </c>
      <c r="W88" s="84"/>
      <c r="X88" s="67"/>
      <c r="Y88" s="84"/>
      <c r="Z88" s="13"/>
    </row>
    <row r="89" spans="1:26" ht="12.75">
      <c r="A89" s="111">
        <v>8</v>
      </c>
      <c r="B89" s="112" t="s">
        <v>125</v>
      </c>
      <c r="C89" s="112">
        <v>3</v>
      </c>
      <c r="D89" s="112" t="s">
        <v>107</v>
      </c>
      <c r="E89" s="117">
        <v>2</v>
      </c>
      <c r="F89" s="117">
        <v>2</v>
      </c>
      <c r="G89" s="118">
        <v>0</v>
      </c>
      <c r="H89" s="114">
        <f>100*G89/F89</f>
        <v>0</v>
      </c>
      <c r="I89" s="118">
        <v>2</v>
      </c>
      <c r="J89" s="114">
        <f>100*I89/F89</f>
        <v>100</v>
      </c>
      <c r="K89" s="114">
        <v>27</v>
      </c>
      <c r="L89" s="112">
        <v>0</v>
      </c>
      <c r="M89" s="114">
        <f>L89*100/F89</f>
        <v>0</v>
      </c>
      <c r="N89" s="112">
        <v>0</v>
      </c>
      <c r="O89" s="115">
        <f>100*N89/F89</f>
        <v>0</v>
      </c>
      <c r="P89" s="112">
        <v>1</v>
      </c>
      <c r="Q89" s="115">
        <f>P89*100/F89</f>
        <v>50</v>
      </c>
      <c r="R89" s="112">
        <v>1</v>
      </c>
      <c r="S89" s="115">
        <f>100*R89/F89</f>
        <v>50</v>
      </c>
      <c r="T89" s="115">
        <f>(N89+P89+R89)*100/F89</f>
        <v>100</v>
      </c>
      <c r="U89" s="116">
        <f>(P89+R89)*100/F89</f>
        <v>100</v>
      </c>
      <c r="W89" s="84"/>
      <c r="X89" s="67"/>
      <c r="Y89" s="84"/>
      <c r="Z89" s="13"/>
    </row>
    <row r="90" spans="1:26" ht="12.75">
      <c r="A90" s="111">
        <v>10</v>
      </c>
      <c r="B90" s="112" t="s">
        <v>53</v>
      </c>
      <c r="C90" s="112" t="s">
        <v>51</v>
      </c>
      <c r="D90" s="112" t="s">
        <v>56</v>
      </c>
      <c r="E90" s="112">
        <v>14</v>
      </c>
      <c r="F90" s="112">
        <v>11</v>
      </c>
      <c r="G90" s="113">
        <v>0</v>
      </c>
      <c r="H90" s="114">
        <f>100*G90/F90</f>
        <v>0</v>
      </c>
      <c r="I90" s="113">
        <v>11</v>
      </c>
      <c r="J90" s="114">
        <f>100*I90/F90</f>
        <v>100</v>
      </c>
      <c r="K90" s="115">
        <v>26.9</v>
      </c>
      <c r="L90" s="112">
        <v>0</v>
      </c>
      <c r="M90" s="114">
        <f>L90*100/F90</f>
        <v>0</v>
      </c>
      <c r="N90" s="112">
        <v>0</v>
      </c>
      <c r="O90" s="115">
        <f>100*N90/F90</f>
        <v>0</v>
      </c>
      <c r="P90" s="112">
        <v>2</v>
      </c>
      <c r="Q90" s="115">
        <f>P90*100/F90</f>
        <v>18.181818181818183</v>
      </c>
      <c r="R90" s="112">
        <v>9</v>
      </c>
      <c r="S90" s="115">
        <f>100*R90/F90</f>
        <v>81.81818181818181</v>
      </c>
      <c r="T90" s="115">
        <f>(N90+P90+R90)*100/F90</f>
        <v>100</v>
      </c>
      <c r="U90" s="116">
        <f>(P90+R90)*100/F90</f>
        <v>100</v>
      </c>
      <c r="W90" s="84"/>
      <c r="X90" s="67"/>
      <c r="Y90" s="84"/>
      <c r="Z90" s="13"/>
    </row>
    <row r="91" spans="1:26" ht="12.75">
      <c r="A91" s="111">
        <v>11</v>
      </c>
      <c r="B91" s="112" t="s">
        <v>41</v>
      </c>
      <c r="C91" s="112">
        <v>4</v>
      </c>
      <c r="D91" s="112" t="s">
        <v>42</v>
      </c>
      <c r="E91" s="112">
        <v>16</v>
      </c>
      <c r="F91" s="112">
        <v>16</v>
      </c>
      <c r="G91" s="113">
        <v>0</v>
      </c>
      <c r="H91" s="114">
        <f>100*G91/F91</f>
        <v>0</v>
      </c>
      <c r="I91" s="113">
        <v>16</v>
      </c>
      <c r="J91" s="114">
        <f>100*I91/F91</f>
        <v>100</v>
      </c>
      <c r="K91" s="115">
        <v>26.4</v>
      </c>
      <c r="L91" s="112">
        <v>0</v>
      </c>
      <c r="M91" s="114">
        <f>L91*100/F91</f>
        <v>0</v>
      </c>
      <c r="N91" s="112">
        <v>0</v>
      </c>
      <c r="O91" s="115">
        <f>100*N91/F91</f>
        <v>0</v>
      </c>
      <c r="P91" s="112">
        <v>0</v>
      </c>
      <c r="Q91" s="115">
        <f>P91*100/F91</f>
        <v>0</v>
      </c>
      <c r="R91" s="112">
        <v>16</v>
      </c>
      <c r="S91" s="115">
        <f>100*R91/F91</f>
        <v>100</v>
      </c>
      <c r="T91" s="115">
        <f>(N91+P91+R91)*100/F91</f>
        <v>100</v>
      </c>
      <c r="U91" s="116">
        <f>(P91+R91)*100/F91</f>
        <v>100</v>
      </c>
      <c r="W91" s="86"/>
      <c r="X91" s="68"/>
      <c r="Y91" s="86"/>
      <c r="Z91" s="13"/>
    </row>
    <row r="92" spans="1:26" ht="12.75">
      <c r="A92" s="111">
        <v>12</v>
      </c>
      <c r="B92" s="112" t="s">
        <v>123</v>
      </c>
      <c r="C92" s="112" t="s">
        <v>92</v>
      </c>
      <c r="D92" s="112" t="s">
        <v>93</v>
      </c>
      <c r="E92" s="112">
        <v>25</v>
      </c>
      <c r="F92" s="117">
        <v>23</v>
      </c>
      <c r="G92" s="118">
        <v>1</v>
      </c>
      <c r="H92" s="114">
        <f>100*G92/F92</f>
        <v>4.3478260869565215</v>
      </c>
      <c r="I92" s="118">
        <v>22</v>
      </c>
      <c r="J92" s="114">
        <f>100*I92/F92</f>
        <v>95.65217391304348</v>
      </c>
      <c r="K92" s="114">
        <v>26.3</v>
      </c>
      <c r="L92" s="112">
        <v>0</v>
      </c>
      <c r="M92" s="114">
        <f>L92*100/F92</f>
        <v>0</v>
      </c>
      <c r="N92" s="112">
        <v>1</v>
      </c>
      <c r="O92" s="115">
        <f>100*N92/F92</f>
        <v>4.3478260869565215</v>
      </c>
      <c r="P92" s="115">
        <v>4</v>
      </c>
      <c r="Q92" s="115">
        <f>P92*100/F92</f>
        <v>17.391304347826086</v>
      </c>
      <c r="R92" s="115">
        <v>18</v>
      </c>
      <c r="S92" s="115">
        <f>100*R92/F92</f>
        <v>78.26086956521739</v>
      </c>
      <c r="T92" s="115">
        <f>(N92+P92+R92)*100/F92</f>
        <v>100</v>
      </c>
      <c r="U92" s="116">
        <f>(P92+R92)*100/F92</f>
        <v>95.65217391304348</v>
      </c>
      <c r="W92" s="86"/>
      <c r="X92" s="68"/>
      <c r="Y92" s="86"/>
      <c r="Z92" s="13"/>
    </row>
    <row r="93" spans="1:26" ht="12.75">
      <c r="A93" s="111">
        <v>13</v>
      </c>
      <c r="B93" s="112" t="s">
        <v>153</v>
      </c>
      <c r="C93" s="112" t="s">
        <v>51</v>
      </c>
      <c r="D93" s="112" t="s">
        <v>73</v>
      </c>
      <c r="E93" s="117">
        <v>23</v>
      </c>
      <c r="F93" s="117">
        <v>22</v>
      </c>
      <c r="G93" s="118">
        <v>2</v>
      </c>
      <c r="H93" s="114">
        <f>100*G93/F93</f>
        <v>9.090909090909092</v>
      </c>
      <c r="I93" s="118">
        <v>20</v>
      </c>
      <c r="J93" s="114">
        <f>100*I93/F93</f>
        <v>90.9090909090909</v>
      </c>
      <c r="K93" s="114">
        <v>26.2</v>
      </c>
      <c r="L93" s="112">
        <v>0</v>
      </c>
      <c r="M93" s="114">
        <f>L93*100/F93</f>
        <v>0</v>
      </c>
      <c r="N93" s="112">
        <v>2</v>
      </c>
      <c r="O93" s="115">
        <f>100*N93/F93</f>
        <v>9.090909090909092</v>
      </c>
      <c r="P93" s="115">
        <v>4</v>
      </c>
      <c r="Q93" s="115">
        <f>P93*100/F93</f>
        <v>18.181818181818183</v>
      </c>
      <c r="R93" s="115">
        <v>16</v>
      </c>
      <c r="S93" s="115">
        <f>100*R93/F93</f>
        <v>72.72727272727273</v>
      </c>
      <c r="T93" s="115">
        <f>(N93+P93+R93)*100/F93</f>
        <v>100</v>
      </c>
      <c r="U93" s="116">
        <f>(P93+R93)*100/F93</f>
        <v>90.9090909090909</v>
      </c>
      <c r="W93" s="86"/>
      <c r="X93" s="68"/>
      <c r="Y93" s="86"/>
      <c r="Z93" s="13"/>
    </row>
    <row r="94" spans="1:26" ht="12.75">
      <c r="A94" s="111">
        <v>14</v>
      </c>
      <c r="B94" s="112" t="s">
        <v>127</v>
      </c>
      <c r="C94" s="112" t="s">
        <v>30</v>
      </c>
      <c r="D94" s="112" t="s">
        <v>114</v>
      </c>
      <c r="E94" s="112">
        <v>27</v>
      </c>
      <c r="F94" s="112">
        <v>26</v>
      </c>
      <c r="G94" s="113">
        <v>2</v>
      </c>
      <c r="H94" s="114">
        <f>100*G94/F94</f>
        <v>7.6923076923076925</v>
      </c>
      <c r="I94" s="113">
        <v>24</v>
      </c>
      <c r="J94" s="114">
        <f>100*I94/F94</f>
        <v>92.3076923076923</v>
      </c>
      <c r="K94" s="115">
        <v>26.1</v>
      </c>
      <c r="L94" s="112">
        <v>0</v>
      </c>
      <c r="M94" s="114">
        <f>L94*100/F94</f>
        <v>0</v>
      </c>
      <c r="N94" s="112">
        <v>2</v>
      </c>
      <c r="O94" s="115">
        <f>100*N94/F94</f>
        <v>7.6923076923076925</v>
      </c>
      <c r="P94" s="115">
        <v>3</v>
      </c>
      <c r="Q94" s="115">
        <f>P94*100/F94</f>
        <v>11.538461538461538</v>
      </c>
      <c r="R94" s="112">
        <v>21</v>
      </c>
      <c r="S94" s="115">
        <f>100*R94/F94</f>
        <v>80.76923076923077</v>
      </c>
      <c r="T94" s="115">
        <f>(N94+P94+R94)*100/F94</f>
        <v>100</v>
      </c>
      <c r="U94" s="116">
        <f>(P94+R94)*100/F94</f>
        <v>92.3076923076923</v>
      </c>
      <c r="W94" s="84"/>
      <c r="X94" s="67"/>
      <c r="Y94" s="84"/>
      <c r="Z94" s="13"/>
    </row>
    <row r="95" spans="1:26" ht="12.75">
      <c r="A95" s="111">
        <v>14</v>
      </c>
      <c r="B95" s="112" t="s">
        <v>74</v>
      </c>
      <c r="C95" s="112">
        <v>4</v>
      </c>
      <c r="D95" s="112" t="s">
        <v>75</v>
      </c>
      <c r="E95" s="112">
        <v>17</v>
      </c>
      <c r="F95" s="112">
        <v>17</v>
      </c>
      <c r="G95" s="113">
        <v>1</v>
      </c>
      <c r="H95" s="114">
        <f>100*G95/F95</f>
        <v>5.882352941176471</v>
      </c>
      <c r="I95" s="113">
        <v>16</v>
      </c>
      <c r="J95" s="114">
        <f>100*I95/F95</f>
        <v>94.11764705882354</v>
      </c>
      <c r="K95" s="115">
        <v>26.1</v>
      </c>
      <c r="L95" s="112">
        <v>0</v>
      </c>
      <c r="M95" s="114">
        <f>L95*100/F95</f>
        <v>0</v>
      </c>
      <c r="N95" s="112">
        <v>1</v>
      </c>
      <c r="O95" s="115">
        <f>100*N95/F95</f>
        <v>5.882352941176471</v>
      </c>
      <c r="P95" s="115">
        <v>3</v>
      </c>
      <c r="Q95" s="115">
        <f>P95*100/F95</f>
        <v>17.647058823529413</v>
      </c>
      <c r="R95" s="115">
        <v>13</v>
      </c>
      <c r="S95" s="115">
        <f>100*R95/F95</f>
        <v>76.47058823529412</v>
      </c>
      <c r="T95" s="115">
        <f>(N95+P95+R95)*100/F95</f>
        <v>100</v>
      </c>
      <c r="U95" s="116">
        <f>(P95+R95)*100/F95</f>
        <v>94.11764705882354</v>
      </c>
      <c r="W95" s="84"/>
      <c r="X95" s="35"/>
      <c r="Y95" s="84"/>
      <c r="Z95" s="13"/>
    </row>
    <row r="96" spans="1:26" ht="12.75">
      <c r="A96" s="111">
        <v>16</v>
      </c>
      <c r="B96" s="117" t="s">
        <v>154</v>
      </c>
      <c r="C96" s="112" t="s">
        <v>46</v>
      </c>
      <c r="D96" s="117" t="s">
        <v>47</v>
      </c>
      <c r="E96" s="117">
        <v>25</v>
      </c>
      <c r="F96" s="117">
        <v>25</v>
      </c>
      <c r="G96" s="113">
        <v>1</v>
      </c>
      <c r="H96" s="114">
        <f>100*G96/F96</f>
        <v>4</v>
      </c>
      <c r="I96" s="113">
        <v>24</v>
      </c>
      <c r="J96" s="114">
        <f>100*I96/F96</f>
        <v>96</v>
      </c>
      <c r="K96" s="114">
        <v>26</v>
      </c>
      <c r="L96" s="118">
        <v>0</v>
      </c>
      <c r="M96" s="114">
        <f>L96*100/F96</f>
        <v>0</v>
      </c>
      <c r="N96" s="117">
        <v>1</v>
      </c>
      <c r="O96" s="115">
        <f>100*N96/F96</f>
        <v>4</v>
      </c>
      <c r="P96" s="117">
        <v>5</v>
      </c>
      <c r="Q96" s="115">
        <f>P96*100/F96</f>
        <v>20</v>
      </c>
      <c r="R96" s="113">
        <v>19</v>
      </c>
      <c r="S96" s="115">
        <f>100*R96/F96</f>
        <v>76</v>
      </c>
      <c r="T96" s="115">
        <f>(N96+P96+R96)*100/F96</f>
        <v>100</v>
      </c>
      <c r="U96" s="116">
        <f>(P96+R96)*100/F96</f>
        <v>96</v>
      </c>
      <c r="W96" s="84"/>
      <c r="X96" s="35"/>
      <c r="Y96" s="84"/>
      <c r="Z96" s="13"/>
    </row>
    <row r="97" spans="1:26" ht="12.75">
      <c r="A97" s="111">
        <v>16</v>
      </c>
      <c r="B97" s="112" t="s">
        <v>146</v>
      </c>
      <c r="C97" s="112" t="s">
        <v>51</v>
      </c>
      <c r="D97" s="112" t="s">
        <v>70</v>
      </c>
      <c r="E97" s="112">
        <v>29</v>
      </c>
      <c r="F97" s="112">
        <v>29</v>
      </c>
      <c r="G97" s="113">
        <v>1</v>
      </c>
      <c r="H97" s="114">
        <f>100*G97/F97</f>
        <v>3.4482758620689653</v>
      </c>
      <c r="I97" s="113">
        <v>27</v>
      </c>
      <c r="J97" s="114">
        <f>100*I97/F97</f>
        <v>93.10344827586206</v>
      </c>
      <c r="K97" s="115">
        <v>26</v>
      </c>
      <c r="L97" s="112">
        <v>1</v>
      </c>
      <c r="M97" s="114">
        <f>L97*100/F97</f>
        <v>3.4482758620689653</v>
      </c>
      <c r="N97" s="112">
        <v>1</v>
      </c>
      <c r="O97" s="115">
        <f>100*N97/F97</f>
        <v>3.4482758620689653</v>
      </c>
      <c r="P97" s="115">
        <v>7</v>
      </c>
      <c r="Q97" s="115">
        <f>P97*100/F97</f>
        <v>24.137931034482758</v>
      </c>
      <c r="R97" s="115">
        <v>20</v>
      </c>
      <c r="S97" s="115">
        <f>100*R97/F97</f>
        <v>68.96551724137932</v>
      </c>
      <c r="T97" s="115">
        <f>(N97+P97+R97)*100/F97</f>
        <v>96.55172413793103</v>
      </c>
      <c r="U97" s="116">
        <f>(P97+R97)*100/F97</f>
        <v>93.10344827586206</v>
      </c>
      <c r="W97" s="84"/>
      <c r="X97" s="68"/>
      <c r="Y97" s="84"/>
      <c r="Z97" s="13"/>
    </row>
    <row r="98" spans="1:26" ht="12.75">
      <c r="A98" s="111">
        <v>18</v>
      </c>
      <c r="B98" s="112" t="s">
        <v>67</v>
      </c>
      <c r="C98" s="112" t="s">
        <v>30</v>
      </c>
      <c r="D98" s="112" t="s">
        <v>117</v>
      </c>
      <c r="E98" s="112">
        <v>17</v>
      </c>
      <c r="F98" s="117">
        <v>16</v>
      </c>
      <c r="G98" s="118">
        <v>2</v>
      </c>
      <c r="H98" s="114">
        <f>100*G98/F98</f>
        <v>12.5</v>
      </c>
      <c r="I98" s="118">
        <v>14</v>
      </c>
      <c r="J98" s="114">
        <f>100*I98/F98</f>
        <v>87.5</v>
      </c>
      <c r="K98" s="114">
        <v>25.9</v>
      </c>
      <c r="L98" s="112">
        <v>0</v>
      </c>
      <c r="M98" s="114">
        <f>L98*100/F98</f>
        <v>0</v>
      </c>
      <c r="N98" s="112">
        <v>2</v>
      </c>
      <c r="O98" s="115">
        <f>100*N98/F98</f>
        <v>12.5</v>
      </c>
      <c r="P98" s="115">
        <v>5</v>
      </c>
      <c r="Q98" s="115">
        <f>P98*100/F98</f>
        <v>31.25</v>
      </c>
      <c r="R98" s="115">
        <v>9</v>
      </c>
      <c r="S98" s="115">
        <f>100*R98/F98</f>
        <v>56.25</v>
      </c>
      <c r="T98" s="115">
        <f>(N98+P98+R98)*100/F98</f>
        <v>100</v>
      </c>
      <c r="U98" s="116">
        <f>(P98+R98)*100/F98</f>
        <v>87.5</v>
      </c>
      <c r="W98" s="84"/>
      <c r="X98" s="68"/>
      <c r="Y98" s="85"/>
      <c r="Z98" s="13"/>
    </row>
    <row r="99" spans="1:26" ht="12.75">
      <c r="A99" s="111">
        <v>19</v>
      </c>
      <c r="B99" s="112" t="s">
        <v>123</v>
      </c>
      <c r="C99" s="112" t="s">
        <v>88</v>
      </c>
      <c r="D99" s="112" t="s">
        <v>89</v>
      </c>
      <c r="E99" s="117">
        <v>27</v>
      </c>
      <c r="F99" s="117">
        <v>27</v>
      </c>
      <c r="G99" s="118">
        <v>1</v>
      </c>
      <c r="H99" s="114">
        <f>100*G99/F99</f>
        <v>3.7037037037037037</v>
      </c>
      <c r="I99" s="118">
        <v>26</v>
      </c>
      <c r="J99" s="114">
        <f>100*I99/F99</f>
        <v>96.29629629629629</v>
      </c>
      <c r="K99" s="114">
        <v>25.6</v>
      </c>
      <c r="L99" s="112">
        <v>0</v>
      </c>
      <c r="M99" s="114">
        <f>L99*100/F99</f>
        <v>0</v>
      </c>
      <c r="N99" s="112">
        <v>1</v>
      </c>
      <c r="O99" s="115">
        <f>100*N99/F99</f>
        <v>3.7037037037037037</v>
      </c>
      <c r="P99" s="115">
        <v>9</v>
      </c>
      <c r="Q99" s="115">
        <f>P99*100/F99</f>
        <v>33.333333333333336</v>
      </c>
      <c r="R99" s="115">
        <v>17</v>
      </c>
      <c r="S99" s="115">
        <f>100*R99/F99</f>
        <v>62.96296296296296</v>
      </c>
      <c r="T99" s="115">
        <f>(N99+P99+R99)*100/F99</f>
        <v>100</v>
      </c>
      <c r="U99" s="116">
        <f>(P99+R99)*100/F99</f>
        <v>96.29629629629629</v>
      </c>
      <c r="W99" s="84"/>
      <c r="X99" s="68"/>
      <c r="Y99" s="85"/>
      <c r="Z99" s="13"/>
    </row>
    <row r="100" spans="1:26" ht="12.75">
      <c r="A100" s="111">
        <v>19</v>
      </c>
      <c r="B100" s="117" t="s">
        <v>147</v>
      </c>
      <c r="C100" s="112">
        <v>4</v>
      </c>
      <c r="D100" s="117" t="s">
        <v>98</v>
      </c>
      <c r="E100" s="117">
        <v>5</v>
      </c>
      <c r="F100" s="117">
        <v>5</v>
      </c>
      <c r="G100" s="118">
        <v>0</v>
      </c>
      <c r="H100" s="114">
        <f>100*G100/F100</f>
        <v>0</v>
      </c>
      <c r="I100" s="118">
        <v>5</v>
      </c>
      <c r="J100" s="114">
        <f>100*I100/F100</f>
        <v>100</v>
      </c>
      <c r="K100" s="114">
        <v>25.6</v>
      </c>
      <c r="L100" s="112">
        <v>0</v>
      </c>
      <c r="M100" s="114">
        <f>L100*100/F100</f>
        <v>0</v>
      </c>
      <c r="N100" s="112">
        <v>0</v>
      </c>
      <c r="O100" s="115">
        <f>100*N100/F100</f>
        <v>0</v>
      </c>
      <c r="P100" s="112">
        <v>2</v>
      </c>
      <c r="Q100" s="115">
        <f>P100*100/F100</f>
        <v>40</v>
      </c>
      <c r="R100" s="112">
        <v>3</v>
      </c>
      <c r="S100" s="115">
        <f>100*R100/F100</f>
        <v>60</v>
      </c>
      <c r="T100" s="115">
        <f>(N100+P100+R100)*100/F100</f>
        <v>100</v>
      </c>
      <c r="U100" s="116">
        <f>(P100+R100)*100/F100</f>
        <v>100</v>
      </c>
      <c r="W100" s="84"/>
      <c r="X100" s="68"/>
      <c r="Y100" s="85"/>
      <c r="Z100" s="13"/>
    </row>
    <row r="101" spans="1:26" ht="12.75">
      <c r="A101" s="111">
        <v>21</v>
      </c>
      <c r="B101" s="112" t="s">
        <v>141</v>
      </c>
      <c r="C101" s="112" t="s">
        <v>29</v>
      </c>
      <c r="D101" s="112" t="s">
        <v>50</v>
      </c>
      <c r="E101" s="117">
        <v>18</v>
      </c>
      <c r="F101" s="117">
        <v>17</v>
      </c>
      <c r="G101" s="118">
        <v>2</v>
      </c>
      <c r="H101" s="114">
        <f>100*G101/F101</f>
        <v>11.764705882352942</v>
      </c>
      <c r="I101" s="118">
        <v>15</v>
      </c>
      <c r="J101" s="114">
        <f>100*I101/F101</f>
        <v>88.23529411764706</v>
      </c>
      <c r="K101" s="114">
        <v>25.2</v>
      </c>
      <c r="L101" s="112">
        <v>0</v>
      </c>
      <c r="M101" s="114">
        <f>L101*100/F101</f>
        <v>0</v>
      </c>
      <c r="N101" s="112">
        <v>2</v>
      </c>
      <c r="O101" s="115">
        <f>100*N101/F101</f>
        <v>11.764705882352942</v>
      </c>
      <c r="P101" s="112">
        <v>4</v>
      </c>
      <c r="Q101" s="115">
        <f>P101*100/F101</f>
        <v>23.529411764705884</v>
      </c>
      <c r="R101" s="112">
        <v>11</v>
      </c>
      <c r="S101" s="115">
        <f>100*R101/F101</f>
        <v>64.70588235294117</v>
      </c>
      <c r="T101" s="115">
        <f>(N101+P101+R101)*100/F101</f>
        <v>100</v>
      </c>
      <c r="U101" s="116">
        <f>(P101+R101)*100/F101</f>
        <v>88.23529411764706</v>
      </c>
      <c r="W101" s="84"/>
      <c r="X101" s="67"/>
      <c r="Y101" s="84"/>
      <c r="Z101" s="13"/>
    </row>
    <row r="102" spans="1:26" ht="12.75">
      <c r="A102" s="111">
        <v>21</v>
      </c>
      <c r="B102" s="112" t="s">
        <v>63</v>
      </c>
      <c r="C102" s="112">
        <v>4</v>
      </c>
      <c r="D102" s="112" t="s">
        <v>64</v>
      </c>
      <c r="E102" s="117">
        <v>17</v>
      </c>
      <c r="F102" s="117">
        <v>17</v>
      </c>
      <c r="G102" s="118">
        <v>4</v>
      </c>
      <c r="H102" s="114">
        <f>100*G102/F102</f>
        <v>23.529411764705884</v>
      </c>
      <c r="I102" s="118">
        <v>13</v>
      </c>
      <c r="J102" s="114">
        <f>100*I102/F102</f>
        <v>76.47058823529412</v>
      </c>
      <c r="K102" s="114">
        <v>25.2</v>
      </c>
      <c r="L102" s="112">
        <v>0</v>
      </c>
      <c r="M102" s="114">
        <f>L102*100/F102</f>
        <v>0</v>
      </c>
      <c r="N102" s="112">
        <v>4</v>
      </c>
      <c r="O102" s="115">
        <f>100*N102/F102</f>
        <v>23.529411764705884</v>
      </c>
      <c r="P102" s="112">
        <v>3</v>
      </c>
      <c r="Q102" s="115">
        <f>P102*100/F102</f>
        <v>17.647058823529413</v>
      </c>
      <c r="R102" s="112">
        <v>10</v>
      </c>
      <c r="S102" s="115">
        <f>100*R102/F102</f>
        <v>58.8235294117647</v>
      </c>
      <c r="T102" s="115">
        <f>(N102+P102+R102)*100/F102</f>
        <v>100</v>
      </c>
      <c r="U102" s="116">
        <f>(P102+R102)*100/F102</f>
        <v>76.47058823529412</v>
      </c>
      <c r="W102" s="84"/>
      <c r="X102" s="67"/>
      <c r="Y102" s="84"/>
      <c r="Z102" s="13"/>
    </row>
    <row r="103" spans="1:26" ht="12.75">
      <c r="A103" s="111">
        <v>23</v>
      </c>
      <c r="B103" s="112" t="s">
        <v>67</v>
      </c>
      <c r="C103" s="112" t="s">
        <v>29</v>
      </c>
      <c r="D103" s="112" t="s">
        <v>116</v>
      </c>
      <c r="E103" s="117">
        <v>15</v>
      </c>
      <c r="F103" s="117">
        <v>14</v>
      </c>
      <c r="G103" s="118">
        <v>1</v>
      </c>
      <c r="H103" s="114">
        <f>100*G103/F103</f>
        <v>7.142857142857143</v>
      </c>
      <c r="I103" s="118">
        <v>13</v>
      </c>
      <c r="J103" s="114">
        <f>100*I103/F103</f>
        <v>92.85714285714286</v>
      </c>
      <c r="K103" s="114">
        <v>25.1</v>
      </c>
      <c r="L103" s="112">
        <v>0</v>
      </c>
      <c r="M103" s="114">
        <f>L103*100/F103</f>
        <v>0</v>
      </c>
      <c r="N103" s="112">
        <v>1</v>
      </c>
      <c r="O103" s="115">
        <f>100*N103/F103</f>
        <v>7.142857142857143</v>
      </c>
      <c r="P103" s="115">
        <v>5</v>
      </c>
      <c r="Q103" s="115">
        <f>P103*100/F103</f>
        <v>35.714285714285715</v>
      </c>
      <c r="R103" s="115">
        <v>8</v>
      </c>
      <c r="S103" s="115">
        <f>100*R103/F103</f>
        <v>57.142857142857146</v>
      </c>
      <c r="T103" s="115">
        <f>(N103+P103+R103)*100/F103</f>
        <v>100</v>
      </c>
      <c r="U103" s="116">
        <f>(P103+R103)*100/F103</f>
        <v>92.85714285714286</v>
      </c>
      <c r="W103" s="84"/>
      <c r="X103" s="67"/>
      <c r="Y103" s="84"/>
      <c r="Z103" s="13"/>
    </row>
    <row r="104" spans="1:26" ht="12.75">
      <c r="A104" s="111">
        <v>24</v>
      </c>
      <c r="B104" s="117" t="s">
        <v>137</v>
      </c>
      <c r="C104" s="112">
        <v>4</v>
      </c>
      <c r="D104" s="117" t="s">
        <v>37</v>
      </c>
      <c r="E104" s="117">
        <v>6</v>
      </c>
      <c r="F104" s="117">
        <v>6</v>
      </c>
      <c r="G104" s="118">
        <v>1</v>
      </c>
      <c r="H104" s="114">
        <f>100*G104/F104</f>
        <v>16.666666666666668</v>
      </c>
      <c r="I104" s="118">
        <v>5</v>
      </c>
      <c r="J104" s="114">
        <f>100*I104/F104</f>
        <v>83.33333333333333</v>
      </c>
      <c r="K104" s="114">
        <v>25</v>
      </c>
      <c r="L104" s="112">
        <v>0</v>
      </c>
      <c r="M104" s="114">
        <f>L104*100/F104</f>
        <v>0</v>
      </c>
      <c r="N104" s="112">
        <v>1</v>
      </c>
      <c r="O104" s="115">
        <f>100*N104/F104</f>
        <v>16.666666666666668</v>
      </c>
      <c r="P104" s="112">
        <v>2</v>
      </c>
      <c r="Q104" s="115">
        <f>P104*100/F104</f>
        <v>33.333333333333336</v>
      </c>
      <c r="R104" s="112">
        <v>3</v>
      </c>
      <c r="S104" s="115">
        <f>100*R104/F104</f>
        <v>50</v>
      </c>
      <c r="T104" s="115">
        <f>(N104+P104+R104)*100/F104</f>
        <v>100</v>
      </c>
      <c r="U104" s="116">
        <f>(P104+R104)*100/F104</f>
        <v>83.33333333333333</v>
      </c>
      <c r="W104" s="84"/>
      <c r="X104" s="67"/>
      <c r="Y104" s="85"/>
      <c r="Z104" s="13"/>
    </row>
    <row r="105" spans="1:26" ht="12.75">
      <c r="A105" s="111">
        <v>24</v>
      </c>
      <c r="B105" s="117" t="s">
        <v>154</v>
      </c>
      <c r="C105" s="112" t="s">
        <v>44</v>
      </c>
      <c r="D105" s="117" t="s">
        <v>45</v>
      </c>
      <c r="E105" s="117">
        <v>20</v>
      </c>
      <c r="F105" s="117">
        <v>18</v>
      </c>
      <c r="G105" s="113">
        <v>2</v>
      </c>
      <c r="H105" s="114">
        <f>100*G105/F105</f>
        <v>11.11111111111111</v>
      </c>
      <c r="I105" s="113">
        <v>16</v>
      </c>
      <c r="J105" s="114">
        <f>100*I105/F105</f>
        <v>88.88888888888889</v>
      </c>
      <c r="K105" s="114">
        <v>25</v>
      </c>
      <c r="L105" s="118">
        <v>0</v>
      </c>
      <c r="M105" s="114">
        <f>L105*100/F105</f>
        <v>0</v>
      </c>
      <c r="N105" s="117">
        <v>2</v>
      </c>
      <c r="O105" s="115">
        <f>100*N105/F105</f>
        <v>11.11111111111111</v>
      </c>
      <c r="P105" s="117">
        <v>6</v>
      </c>
      <c r="Q105" s="115">
        <f>P105*100/F105</f>
        <v>33.333333333333336</v>
      </c>
      <c r="R105" s="113">
        <v>10</v>
      </c>
      <c r="S105" s="115">
        <f>100*R105/F105</f>
        <v>55.55555555555556</v>
      </c>
      <c r="T105" s="115">
        <f>(N105+P105+R105)*100/F105</f>
        <v>100</v>
      </c>
      <c r="U105" s="116">
        <f>(P105+R105)*100/F105</f>
        <v>88.88888888888889</v>
      </c>
      <c r="W105" s="84"/>
      <c r="X105" s="67"/>
      <c r="Y105" s="84"/>
      <c r="Z105" s="13"/>
    </row>
    <row r="106" spans="1:26" ht="12.75">
      <c r="A106" s="111">
        <v>24</v>
      </c>
      <c r="B106" s="112" t="s">
        <v>142</v>
      </c>
      <c r="C106" s="112" t="s">
        <v>29</v>
      </c>
      <c r="D106" s="112" t="s">
        <v>71</v>
      </c>
      <c r="E106" s="117">
        <v>25</v>
      </c>
      <c r="F106" s="112">
        <v>22</v>
      </c>
      <c r="G106" s="113">
        <v>3</v>
      </c>
      <c r="H106" s="114">
        <f>100*G106/F106</f>
        <v>13.636363636363637</v>
      </c>
      <c r="I106" s="113">
        <v>18</v>
      </c>
      <c r="J106" s="114">
        <f>100*I106/F106</f>
        <v>81.81818181818181</v>
      </c>
      <c r="K106" s="115">
        <v>25</v>
      </c>
      <c r="L106" s="112">
        <v>1</v>
      </c>
      <c r="M106" s="114">
        <f>L106*100/F106</f>
        <v>4.545454545454546</v>
      </c>
      <c r="N106" s="112">
        <v>3</v>
      </c>
      <c r="O106" s="115">
        <f>100*N106/F106</f>
        <v>13.636363636363637</v>
      </c>
      <c r="P106" s="115">
        <v>8</v>
      </c>
      <c r="Q106" s="115">
        <f>P106*100/F106</f>
        <v>36.36363636363637</v>
      </c>
      <c r="R106" s="115">
        <v>10</v>
      </c>
      <c r="S106" s="115">
        <f>100*R106/F106</f>
        <v>45.45454545454545</v>
      </c>
      <c r="T106" s="115">
        <f>(N106+P106+R106)*100/F106</f>
        <v>95.45454545454545</v>
      </c>
      <c r="U106" s="116">
        <f>(P106+R106)*100/F106</f>
        <v>81.81818181818181</v>
      </c>
      <c r="W106" s="84"/>
      <c r="X106" s="68"/>
      <c r="Y106" s="84"/>
      <c r="Z106" s="13"/>
    </row>
    <row r="107" spans="1:26" ht="12.75">
      <c r="A107" s="111">
        <v>24</v>
      </c>
      <c r="B107" s="112" t="s">
        <v>155</v>
      </c>
      <c r="C107" s="112" t="s">
        <v>29</v>
      </c>
      <c r="D107" s="112" t="s">
        <v>78</v>
      </c>
      <c r="E107" s="118">
        <v>28</v>
      </c>
      <c r="F107" s="118">
        <v>26</v>
      </c>
      <c r="G107" s="118">
        <v>2</v>
      </c>
      <c r="H107" s="114">
        <f>100*G107/F107</f>
        <v>7.6923076923076925</v>
      </c>
      <c r="I107" s="118">
        <v>24</v>
      </c>
      <c r="J107" s="114">
        <f>100*I107/F107</f>
        <v>92.3076923076923</v>
      </c>
      <c r="K107" s="114">
        <v>25</v>
      </c>
      <c r="L107" s="113">
        <v>0</v>
      </c>
      <c r="M107" s="114">
        <f>L107*100/F107</f>
        <v>0</v>
      </c>
      <c r="N107" s="113">
        <v>2</v>
      </c>
      <c r="O107" s="115">
        <f>100*N107/F107</f>
        <v>7.6923076923076925</v>
      </c>
      <c r="P107" s="115">
        <v>7</v>
      </c>
      <c r="Q107" s="115">
        <f>P107*100/F107</f>
        <v>26.923076923076923</v>
      </c>
      <c r="R107" s="115">
        <v>17</v>
      </c>
      <c r="S107" s="115">
        <f>100*R107/F107</f>
        <v>65.38461538461539</v>
      </c>
      <c r="T107" s="115">
        <f>(N107+P107+R107)*100/F107</f>
        <v>100</v>
      </c>
      <c r="U107" s="116">
        <f>(P107+R107)*100/F107</f>
        <v>92.3076923076923</v>
      </c>
      <c r="W107" s="84"/>
      <c r="X107" s="68"/>
      <c r="Y107" s="84"/>
      <c r="Z107" s="13"/>
    </row>
    <row r="108" spans="1:26" ht="12.75">
      <c r="A108" s="111">
        <v>24</v>
      </c>
      <c r="B108" s="112" t="s">
        <v>148</v>
      </c>
      <c r="C108" s="112">
        <v>4</v>
      </c>
      <c r="D108" s="112" t="s">
        <v>99</v>
      </c>
      <c r="E108" s="117">
        <v>2</v>
      </c>
      <c r="F108" s="112">
        <v>2</v>
      </c>
      <c r="G108" s="113">
        <v>1</v>
      </c>
      <c r="H108" s="114">
        <f>100*G108/F108</f>
        <v>50</v>
      </c>
      <c r="I108" s="113">
        <v>1</v>
      </c>
      <c r="J108" s="114">
        <f>100*I108/F108</f>
        <v>50</v>
      </c>
      <c r="K108" s="115">
        <v>25</v>
      </c>
      <c r="L108" s="112">
        <v>0</v>
      </c>
      <c r="M108" s="114">
        <f>L108*100/F108</f>
        <v>0</v>
      </c>
      <c r="N108" s="112">
        <v>1</v>
      </c>
      <c r="O108" s="115">
        <f>100*N108/F108</f>
        <v>50</v>
      </c>
      <c r="P108" s="112">
        <v>0</v>
      </c>
      <c r="Q108" s="115">
        <f>P108*100/F108</f>
        <v>0</v>
      </c>
      <c r="R108" s="112">
        <v>1</v>
      </c>
      <c r="S108" s="115">
        <f>100*R108/F108</f>
        <v>50</v>
      </c>
      <c r="T108" s="115">
        <f>(N108+P108+R108)*100/F108</f>
        <v>100</v>
      </c>
      <c r="U108" s="116">
        <f>(P108+R108)*100/F108</f>
        <v>50</v>
      </c>
      <c r="W108" s="84"/>
      <c r="X108" s="68"/>
      <c r="Y108" s="84"/>
      <c r="Z108" s="13"/>
    </row>
    <row r="109" spans="1:26" ht="12.75">
      <c r="A109" s="111">
        <v>24</v>
      </c>
      <c r="B109" s="112" t="s">
        <v>100</v>
      </c>
      <c r="C109" s="112">
        <v>4</v>
      </c>
      <c r="D109" s="112" t="s">
        <v>101</v>
      </c>
      <c r="E109" s="117">
        <v>13</v>
      </c>
      <c r="F109" s="117">
        <v>13</v>
      </c>
      <c r="G109" s="118">
        <v>3</v>
      </c>
      <c r="H109" s="114">
        <f>100*G109/F109</f>
        <v>23.076923076923077</v>
      </c>
      <c r="I109" s="118">
        <v>10</v>
      </c>
      <c r="J109" s="114">
        <f>100*I109/F109</f>
        <v>76.92307692307692</v>
      </c>
      <c r="K109" s="114">
        <v>25</v>
      </c>
      <c r="L109" s="112">
        <v>0</v>
      </c>
      <c r="M109" s="114">
        <f>L109*100/F109</f>
        <v>0</v>
      </c>
      <c r="N109" s="112">
        <v>3</v>
      </c>
      <c r="O109" s="115">
        <f>100*N109/F109</f>
        <v>23.076923076923077</v>
      </c>
      <c r="P109" s="112">
        <v>4</v>
      </c>
      <c r="Q109" s="115">
        <f>P109*100/F109</f>
        <v>30.76923076923077</v>
      </c>
      <c r="R109" s="112">
        <v>6</v>
      </c>
      <c r="S109" s="115">
        <f>100*R109/F109</f>
        <v>46.15384615384615</v>
      </c>
      <c r="T109" s="115">
        <f>(N109+P109+R109)*100/F109</f>
        <v>100</v>
      </c>
      <c r="U109" s="116">
        <f>(P109+R109)*100/F109</f>
        <v>76.92307692307692</v>
      </c>
      <c r="W109" s="84"/>
      <c r="X109" s="68"/>
      <c r="Y109" s="84"/>
      <c r="Z109" s="13"/>
    </row>
    <row r="110" spans="1:26" ht="12.75">
      <c r="A110" s="111">
        <v>30</v>
      </c>
      <c r="B110" s="112" t="s">
        <v>112</v>
      </c>
      <c r="C110" s="112">
        <v>4</v>
      </c>
      <c r="D110" s="112" t="s">
        <v>115</v>
      </c>
      <c r="E110" s="112">
        <v>5</v>
      </c>
      <c r="F110" s="112">
        <v>5</v>
      </c>
      <c r="G110" s="113">
        <v>0</v>
      </c>
      <c r="H110" s="114">
        <f>100*G110/F110</f>
        <v>0</v>
      </c>
      <c r="I110" s="113">
        <v>5</v>
      </c>
      <c r="J110" s="114">
        <f>100*I110/F110</f>
        <v>100</v>
      </c>
      <c r="K110" s="115">
        <v>24.8</v>
      </c>
      <c r="L110" s="112">
        <v>0</v>
      </c>
      <c r="M110" s="114">
        <f>L110*100/F110</f>
        <v>0</v>
      </c>
      <c r="N110" s="112">
        <v>0</v>
      </c>
      <c r="O110" s="115">
        <f>100*N110/F110</f>
        <v>0</v>
      </c>
      <c r="P110" s="112">
        <v>0</v>
      </c>
      <c r="Q110" s="115">
        <f>P110*100/F110</f>
        <v>0</v>
      </c>
      <c r="R110" s="112">
        <v>5</v>
      </c>
      <c r="S110" s="115">
        <f>100*R110/F110</f>
        <v>100</v>
      </c>
      <c r="T110" s="115">
        <f>(N110+P110+R110)*100/F110</f>
        <v>100</v>
      </c>
      <c r="U110" s="116">
        <f>(P110+R110)*100/F110</f>
        <v>100</v>
      </c>
      <c r="W110" s="84"/>
      <c r="X110" s="67"/>
      <c r="Y110" s="85"/>
      <c r="Z110" s="13"/>
    </row>
    <row r="111" spans="1:26" ht="12.75">
      <c r="A111" s="107">
        <v>31</v>
      </c>
      <c r="B111" s="17" t="s">
        <v>128</v>
      </c>
      <c r="C111" s="18">
        <v>4</v>
      </c>
      <c r="D111" s="17" t="s">
        <v>38</v>
      </c>
      <c r="E111" s="18">
        <v>2</v>
      </c>
      <c r="F111" s="17">
        <v>2</v>
      </c>
      <c r="G111" s="23">
        <v>0</v>
      </c>
      <c r="H111" s="25">
        <f>100*G111/F111</f>
        <v>0</v>
      </c>
      <c r="I111" s="23">
        <v>2</v>
      </c>
      <c r="J111" s="25">
        <f>100*I111/F111</f>
        <v>100</v>
      </c>
      <c r="K111" s="25">
        <v>24.5</v>
      </c>
      <c r="L111" s="18">
        <v>0</v>
      </c>
      <c r="M111" s="25">
        <f>L111*100/F111</f>
        <v>0</v>
      </c>
      <c r="N111" s="18">
        <v>0</v>
      </c>
      <c r="O111" s="24">
        <f>100*N111/F111</f>
        <v>0</v>
      </c>
      <c r="P111" s="18">
        <v>1</v>
      </c>
      <c r="Q111" s="24">
        <f>P111*100/F111</f>
        <v>50</v>
      </c>
      <c r="R111" s="18">
        <v>1</v>
      </c>
      <c r="S111" s="24">
        <f>100*R111/F111</f>
        <v>50</v>
      </c>
      <c r="T111" s="24">
        <f>(N111+P111+R111)*100/F111</f>
        <v>100</v>
      </c>
      <c r="U111" s="94">
        <f>(P111+R111)*100/F111</f>
        <v>100</v>
      </c>
      <c r="W111" s="84"/>
      <c r="X111" s="67"/>
      <c r="Y111" s="84"/>
      <c r="Z111" s="13"/>
    </row>
    <row r="112" spans="1:26" ht="12.75">
      <c r="A112" s="107">
        <v>32</v>
      </c>
      <c r="B112" s="17" t="s">
        <v>61</v>
      </c>
      <c r="C112" s="18">
        <v>4</v>
      </c>
      <c r="D112" s="17" t="s">
        <v>62</v>
      </c>
      <c r="E112" s="17">
        <v>3</v>
      </c>
      <c r="F112" s="17">
        <v>3</v>
      </c>
      <c r="G112" s="23">
        <v>1</v>
      </c>
      <c r="H112" s="25">
        <f>100*G112/F112</f>
        <v>33.333333333333336</v>
      </c>
      <c r="I112" s="23">
        <v>2</v>
      </c>
      <c r="J112" s="25">
        <f>100*I112/F112</f>
        <v>66.66666666666667</v>
      </c>
      <c r="K112" s="25">
        <v>24.3</v>
      </c>
      <c r="L112" s="18">
        <v>0</v>
      </c>
      <c r="M112" s="25">
        <f>L112*100/F112</f>
        <v>0</v>
      </c>
      <c r="N112" s="18">
        <v>1</v>
      </c>
      <c r="O112" s="24">
        <f>100*N112/F112</f>
        <v>33.333333333333336</v>
      </c>
      <c r="P112" s="18">
        <v>0</v>
      </c>
      <c r="Q112" s="24">
        <f>P112*100/F112</f>
        <v>0</v>
      </c>
      <c r="R112" s="18">
        <v>2</v>
      </c>
      <c r="S112" s="24">
        <f>100*R112/F112</f>
        <v>66.66666666666667</v>
      </c>
      <c r="T112" s="24">
        <f>(N112+P112+R112)*100/F112</f>
        <v>100</v>
      </c>
      <c r="U112" s="94">
        <f>(P112+R112)*100/F112</f>
        <v>66.66666666666667</v>
      </c>
      <c r="W112" s="84"/>
      <c r="X112" s="67"/>
      <c r="Y112" s="84"/>
      <c r="Z112" s="13"/>
    </row>
    <row r="113" spans="1:26" ht="12.75">
      <c r="A113" s="107">
        <v>33</v>
      </c>
      <c r="B113" s="18" t="s">
        <v>127</v>
      </c>
      <c r="C113" s="18" t="s">
        <v>29</v>
      </c>
      <c r="D113" s="18" t="s">
        <v>113</v>
      </c>
      <c r="E113" s="18">
        <v>27</v>
      </c>
      <c r="F113" s="18">
        <v>22</v>
      </c>
      <c r="G113" s="20">
        <v>1</v>
      </c>
      <c r="H113" s="25">
        <f>100*G113/F113</f>
        <v>4.545454545454546</v>
      </c>
      <c r="I113" s="20">
        <v>21</v>
      </c>
      <c r="J113" s="25">
        <f>100*I113/F113</f>
        <v>95.45454545454545</v>
      </c>
      <c r="K113" s="32">
        <v>24.1</v>
      </c>
      <c r="L113" s="18">
        <v>0</v>
      </c>
      <c r="M113" s="25">
        <f>L113*100/F113</f>
        <v>0</v>
      </c>
      <c r="N113" s="18">
        <v>1</v>
      </c>
      <c r="O113" s="24">
        <f>100*N113/F113</f>
        <v>4.545454545454546</v>
      </c>
      <c r="P113" s="24">
        <v>8</v>
      </c>
      <c r="Q113" s="24">
        <f>P113*100/F113</f>
        <v>36.36363636363637</v>
      </c>
      <c r="R113" s="18">
        <v>13</v>
      </c>
      <c r="S113" s="24">
        <f>100*R113/F113</f>
        <v>59.09090909090909</v>
      </c>
      <c r="T113" s="24">
        <f>(N113+P113+R113)*100/F113</f>
        <v>100</v>
      </c>
      <c r="U113" s="94">
        <f>(P113+R113)*100/F113</f>
        <v>95.45454545454545</v>
      </c>
      <c r="W113" s="84"/>
      <c r="X113" s="35"/>
      <c r="Y113" s="84"/>
      <c r="Z113" s="13"/>
    </row>
    <row r="114" spans="1:26" ht="12.75">
      <c r="A114" s="107">
        <v>33</v>
      </c>
      <c r="B114" s="18" t="s">
        <v>124</v>
      </c>
      <c r="C114" s="18">
        <v>4</v>
      </c>
      <c r="D114" s="18" t="s">
        <v>102</v>
      </c>
      <c r="E114" s="18">
        <v>8</v>
      </c>
      <c r="F114" s="17">
        <v>8</v>
      </c>
      <c r="G114" s="23">
        <v>2</v>
      </c>
      <c r="H114" s="25">
        <f>100*G114/F114</f>
        <v>25</v>
      </c>
      <c r="I114" s="23">
        <v>6</v>
      </c>
      <c r="J114" s="25">
        <f>100*I114/F114</f>
        <v>75</v>
      </c>
      <c r="K114" s="25">
        <v>24.1</v>
      </c>
      <c r="L114" s="18">
        <v>0</v>
      </c>
      <c r="M114" s="25">
        <f>L114*100/F114</f>
        <v>0</v>
      </c>
      <c r="N114" s="18">
        <v>2</v>
      </c>
      <c r="O114" s="24">
        <f>100*N114/F114</f>
        <v>25</v>
      </c>
      <c r="P114" s="18">
        <v>2</v>
      </c>
      <c r="Q114" s="24">
        <f>P114*100/F114</f>
        <v>25</v>
      </c>
      <c r="R114" s="18">
        <v>4</v>
      </c>
      <c r="S114" s="24">
        <f>100*R114/F114</f>
        <v>50</v>
      </c>
      <c r="T114" s="24">
        <f>(N114+P114+R114)*100/F114</f>
        <v>100</v>
      </c>
      <c r="U114" s="94">
        <f>(P114+R114)*100/F114</f>
        <v>75</v>
      </c>
      <c r="W114" s="84"/>
      <c r="X114" s="67"/>
      <c r="Y114" s="84"/>
      <c r="Z114" s="13"/>
    </row>
    <row r="115" spans="1:26" ht="12.75">
      <c r="A115" s="107">
        <v>35</v>
      </c>
      <c r="B115" s="18" t="s">
        <v>155</v>
      </c>
      <c r="C115" s="18" t="s">
        <v>30</v>
      </c>
      <c r="D115" s="18" t="s">
        <v>79</v>
      </c>
      <c r="E115" s="23">
        <v>27</v>
      </c>
      <c r="F115" s="23">
        <v>26</v>
      </c>
      <c r="G115" s="23">
        <v>3</v>
      </c>
      <c r="H115" s="25">
        <f>100*G115/F115</f>
        <v>11.538461538461538</v>
      </c>
      <c r="I115" s="23">
        <v>23</v>
      </c>
      <c r="J115" s="25">
        <f>100*I115/F115</f>
        <v>88.46153846153847</v>
      </c>
      <c r="K115" s="25">
        <v>24</v>
      </c>
      <c r="L115" s="20">
        <v>0</v>
      </c>
      <c r="M115" s="25">
        <f>L115*100/F115</f>
        <v>0</v>
      </c>
      <c r="N115" s="20">
        <v>3</v>
      </c>
      <c r="O115" s="24">
        <f>100*N115/F115</f>
        <v>11.538461538461538</v>
      </c>
      <c r="P115" s="24">
        <v>7</v>
      </c>
      <c r="Q115" s="24">
        <f>P115*100/F115</f>
        <v>26.923076923076923</v>
      </c>
      <c r="R115" s="24">
        <v>16</v>
      </c>
      <c r="S115" s="24">
        <f>100*R115/F115</f>
        <v>61.53846153846154</v>
      </c>
      <c r="T115" s="24">
        <f>(N115+P115+R115)*100/F115</f>
        <v>100</v>
      </c>
      <c r="U115" s="94">
        <f>(P115+R115)*100/F115</f>
        <v>88.46153846153847</v>
      </c>
      <c r="W115" s="87"/>
      <c r="X115" s="82"/>
      <c r="Y115" s="87"/>
      <c r="Z115" s="13"/>
    </row>
    <row r="116" spans="1:26" ht="12.75">
      <c r="A116" s="107">
        <v>35</v>
      </c>
      <c r="B116" s="17" t="s">
        <v>151</v>
      </c>
      <c r="C116" s="18" t="s">
        <v>29</v>
      </c>
      <c r="D116" s="18" t="s">
        <v>80</v>
      </c>
      <c r="E116" s="17">
        <v>21</v>
      </c>
      <c r="F116" s="17">
        <v>21</v>
      </c>
      <c r="G116" s="23">
        <v>7</v>
      </c>
      <c r="H116" s="25">
        <f>100*G116/F116</f>
        <v>33.333333333333336</v>
      </c>
      <c r="I116" s="23">
        <v>14</v>
      </c>
      <c r="J116" s="25">
        <f>100*I116/F116</f>
        <v>66.66666666666667</v>
      </c>
      <c r="K116" s="25">
        <v>24</v>
      </c>
      <c r="L116" s="18">
        <v>0</v>
      </c>
      <c r="M116" s="25">
        <f>L116*100/F116</f>
        <v>0</v>
      </c>
      <c r="N116" s="18">
        <v>7</v>
      </c>
      <c r="O116" s="24">
        <f>100*N116/F116</f>
        <v>33.333333333333336</v>
      </c>
      <c r="P116" s="24">
        <v>1</v>
      </c>
      <c r="Q116" s="24">
        <f>P116*100/F116</f>
        <v>4.761904761904762</v>
      </c>
      <c r="R116" s="24">
        <v>13</v>
      </c>
      <c r="S116" s="24">
        <f>100*R116/F116</f>
        <v>61.904761904761905</v>
      </c>
      <c r="T116" s="24">
        <f>(N116+P116+R116)*100/F116</f>
        <v>100</v>
      </c>
      <c r="U116" s="94">
        <f>(P116+R116)*100/F116</f>
        <v>66.66666666666667</v>
      </c>
      <c r="W116" s="87"/>
      <c r="X116" s="82"/>
      <c r="Y116" s="87"/>
      <c r="Z116" s="13"/>
    </row>
    <row r="117" spans="1:26" ht="12.75">
      <c r="A117" s="107">
        <v>35</v>
      </c>
      <c r="B117" s="21" t="s">
        <v>145</v>
      </c>
      <c r="C117" s="18" t="s">
        <v>85</v>
      </c>
      <c r="D117" s="18" t="s">
        <v>86</v>
      </c>
      <c r="E117" s="34">
        <v>25</v>
      </c>
      <c r="F117" s="34">
        <v>23</v>
      </c>
      <c r="G117" s="26">
        <v>3</v>
      </c>
      <c r="H117" s="25">
        <f>100*G117/F117</f>
        <v>13.043478260869565</v>
      </c>
      <c r="I117" s="26">
        <v>19</v>
      </c>
      <c r="J117" s="25">
        <f>100*I117/F117</f>
        <v>82.6086956521739</v>
      </c>
      <c r="K117" s="40">
        <v>24</v>
      </c>
      <c r="L117" s="33">
        <v>1</v>
      </c>
      <c r="M117" s="25">
        <f>L117*100/F117</f>
        <v>4.3478260869565215</v>
      </c>
      <c r="N117" s="33">
        <v>4</v>
      </c>
      <c r="O117" s="24">
        <f>100*N117/F117</f>
        <v>17.391304347826086</v>
      </c>
      <c r="P117" s="32">
        <v>8</v>
      </c>
      <c r="Q117" s="24">
        <f>P117*100/F117</f>
        <v>34.78260869565217</v>
      </c>
      <c r="R117" s="32">
        <v>10</v>
      </c>
      <c r="S117" s="24">
        <f>100*R117/F117</f>
        <v>43.47826086956522</v>
      </c>
      <c r="T117" s="24">
        <f>(N117+P117+R117)*100/F117</f>
        <v>95.65217391304348</v>
      </c>
      <c r="U117" s="94">
        <f>(P117+R117)*100/F117</f>
        <v>78.26086956521739</v>
      </c>
      <c r="W117" s="84"/>
      <c r="X117" s="67"/>
      <c r="Y117" s="84"/>
      <c r="Z117" s="13"/>
    </row>
    <row r="118" spans="1:26" ht="12.75">
      <c r="A118" s="107">
        <v>35</v>
      </c>
      <c r="B118" s="21" t="s">
        <v>156</v>
      </c>
      <c r="C118" s="18" t="s">
        <v>48</v>
      </c>
      <c r="D118" s="18" t="s">
        <v>87</v>
      </c>
      <c r="E118" s="17">
        <v>25</v>
      </c>
      <c r="F118" s="17">
        <v>22</v>
      </c>
      <c r="G118" s="23">
        <v>3</v>
      </c>
      <c r="H118" s="25">
        <f>100*G118/F118</f>
        <v>13.636363636363637</v>
      </c>
      <c r="I118" s="23">
        <v>19</v>
      </c>
      <c r="J118" s="25">
        <f>100*I118/F118</f>
        <v>86.36363636363636</v>
      </c>
      <c r="K118" s="25">
        <v>24</v>
      </c>
      <c r="L118" s="18">
        <v>0</v>
      </c>
      <c r="M118" s="25">
        <f>L118*100/F118</f>
        <v>0</v>
      </c>
      <c r="N118" s="18">
        <v>3</v>
      </c>
      <c r="O118" s="24">
        <f>100*N118/F118</f>
        <v>13.636363636363637</v>
      </c>
      <c r="P118" s="24">
        <v>8</v>
      </c>
      <c r="Q118" s="24">
        <f>P118*100/F118</f>
        <v>36.36363636363637</v>
      </c>
      <c r="R118" s="24">
        <v>11</v>
      </c>
      <c r="S118" s="24">
        <f>100*R118/F118</f>
        <v>50</v>
      </c>
      <c r="T118" s="24">
        <f>(N118+P118+R118)*100/F118</f>
        <v>100</v>
      </c>
      <c r="U118" s="94">
        <f>(P118+R118)*100/F118</f>
        <v>86.36363636363636</v>
      </c>
      <c r="W118" s="84"/>
      <c r="X118" s="68"/>
      <c r="Y118" s="84"/>
      <c r="Z118" s="13"/>
    </row>
    <row r="119" spans="1:26" ht="12.75">
      <c r="A119" s="107">
        <v>35</v>
      </c>
      <c r="B119" s="18" t="s">
        <v>123</v>
      </c>
      <c r="C119" s="18" t="s">
        <v>90</v>
      </c>
      <c r="D119" s="18" t="s">
        <v>91</v>
      </c>
      <c r="E119" s="18">
        <v>27</v>
      </c>
      <c r="F119" s="17">
        <v>27</v>
      </c>
      <c r="G119" s="23">
        <v>3</v>
      </c>
      <c r="H119" s="25">
        <f>100*G119/F119</f>
        <v>11.11111111111111</v>
      </c>
      <c r="I119" s="23">
        <v>24</v>
      </c>
      <c r="J119" s="25">
        <f>100*I119/F119</f>
        <v>88.88888888888889</v>
      </c>
      <c r="K119" s="25">
        <v>24</v>
      </c>
      <c r="L119" s="18">
        <v>0</v>
      </c>
      <c r="M119" s="25">
        <f>L119*100/F119</f>
        <v>0</v>
      </c>
      <c r="N119" s="18">
        <v>3</v>
      </c>
      <c r="O119" s="24">
        <f>100*N119/F119</f>
        <v>11.11111111111111</v>
      </c>
      <c r="P119" s="24">
        <v>13</v>
      </c>
      <c r="Q119" s="24">
        <f>P119*100/F119</f>
        <v>48.148148148148145</v>
      </c>
      <c r="R119" s="24">
        <v>11</v>
      </c>
      <c r="S119" s="24">
        <f>100*R119/F119</f>
        <v>40.74074074074074</v>
      </c>
      <c r="T119" s="24">
        <f>(N119+P119+R119)*100/F119</f>
        <v>100</v>
      </c>
      <c r="U119" s="94">
        <f>(P119+R119)*100/F119</f>
        <v>88.88888888888889</v>
      </c>
      <c r="W119" s="84"/>
      <c r="X119" s="68"/>
      <c r="Y119" s="85"/>
      <c r="Z119" s="13"/>
    </row>
    <row r="120" spans="1:26" ht="12.75">
      <c r="A120" s="107">
        <v>35</v>
      </c>
      <c r="B120" s="17" t="s">
        <v>126</v>
      </c>
      <c r="C120" s="17" t="s">
        <v>57</v>
      </c>
      <c r="D120" s="17" t="s">
        <v>58</v>
      </c>
      <c r="E120" s="17">
        <v>8</v>
      </c>
      <c r="F120" s="17">
        <v>8</v>
      </c>
      <c r="G120" s="30">
        <v>4</v>
      </c>
      <c r="H120" s="25">
        <f>100*G120/F120</f>
        <v>50</v>
      </c>
      <c r="I120" s="30">
        <v>4</v>
      </c>
      <c r="J120" s="25">
        <f>100*I120/F120</f>
        <v>50</v>
      </c>
      <c r="K120" s="25" t="s">
        <v>60</v>
      </c>
      <c r="L120" s="21">
        <v>0</v>
      </c>
      <c r="M120" s="25">
        <f>L120*100/F120</f>
        <v>0</v>
      </c>
      <c r="N120" s="21">
        <v>2</v>
      </c>
      <c r="O120" s="24">
        <f>100*N120/F120</f>
        <v>25</v>
      </c>
      <c r="P120" s="21">
        <v>3</v>
      </c>
      <c r="Q120" s="24">
        <f>P120*100/F120</f>
        <v>37.5</v>
      </c>
      <c r="R120" s="21">
        <v>3</v>
      </c>
      <c r="S120" s="24">
        <f>100*R120/F120</f>
        <v>37.5</v>
      </c>
      <c r="T120" s="24">
        <f>(N120+P120+R120)*100/F120</f>
        <v>100</v>
      </c>
      <c r="U120" s="94">
        <f>(P120+R120)*100/F120</f>
        <v>75</v>
      </c>
      <c r="W120" s="84"/>
      <c r="X120" s="68"/>
      <c r="Y120" s="85"/>
      <c r="Z120" s="13"/>
    </row>
    <row r="121" spans="1:26" ht="12.75">
      <c r="A121" s="107">
        <v>41</v>
      </c>
      <c r="B121" s="18" t="s">
        <v>27</v>
      </c>
      <c r="C121" s="18" t="s">
        <v>30</v>
      </c>
      <c r="D121" s="18" t="s">
        <v>31</v>
      </c>
      <c r="E121" s="18">
        <v>23</v>
      </c>
      <c r="F121" s="17">
        <v>22</v>
      </c>
      <c r="G121" s="23">
        <v>1</v>
      </c>
      <c r="H121" s="25">
        <f>100*G121/F121</f>
        <v>4.545454545454546</v>
      </c>
      <c r="I121" s="23">
        <v>21</v>
      </c>
      <c r="J121" s="25">
        <f>100*I121/F121</f>
        <v>95.45454545454545</v>
      </c>
      <c r="K121" s="25">
        <v>23.9</v>
      </c>
      <c r="L121" s="18">
        <v>0</v>
      </c>
      <c r="M121" s="25">
        <f>L121*100/F121</f>
        <v>0</v>
      </c>
      <c r="N121" s="18">
        <v>1</v>
      </c>
      <c r="O121" s="24">
        <f>100*N121/F121</f>
        <v>4.545454545454546</v>
      </c>
      <c r="P121" s="18">
        <v>9</v>
      </c>
      <c r="Q121" s="24">
        <f>P121*100/F121</f>
        <v>40.90909090909091</v>
      </c>
      <c r="R121" s="18">
        <v>12</v>
      </c>
      <c r="S121" s="24">
        <f>100*R121/F121</f>
        <v>54.54545454545455</v>
      </c>
      <c r="T121" s="24">
        <f>(N121+P121+R121)*100/F121</f>
        <v>100</v>
      </c>
      <c r="U121" s="94">
        <f>(P121+R121)*100/F121</f>
        <v>95.45454545454545</v>
      </c>
      <c r="W121" s="84"/>
      <c r="X121" s="68"/>
      <c r="Y121" s="84"/>
      <c r="Z121" s="13"/>
    </row>
    <row r="122" spans="1:26" ht="12.75">
      <c r="A122" s="107">
        <v>41</v>
      </c>
      <c r="B122" s="18" t="s">
        <v>35</v>
      </c>
      <c r="C122" s="18">
        <v>4</v>
      </c>
      <c r="D122" s="18" t="s">
        <v>36</v>
      </c>
      <c r="E122" s="18">
        <v>26</v>
      </c>
      <c r="F122" s="18">
        <v>24</v>
      </c>
      <c r="G122" s="20">
        <v>3</v>
      </c>
      <c r="H122" s="25">
        <f>100*G122/F122</f>
        <v>12.5</v>
      </c>
      <c r="I122" s="20">
        <v>20</v>
      </c>
      <c r="J122" s="25">
        <f>100*I122/F122</f>
        <v>83.33333333333333</v>
      </c>
      <c r="K122" s="24">
        <v>23.9</v>
      </c>
      <c r="L122" s="18">
        <v>1</v>
      </c>
      <c r="M122" s="25">
        <f>L122*100/F122</f>
        <v>4.166666666666667</v>
      </c>
      <c r="N122" s="18">
        <v>3</v>
      </c>
      <c r="O122" s="24">
        <f>100*N122/F122</f>
        <v>12.5</v>
      </c>
      <c r="P122" s="18">
        <v>7</v>
      </c>
      <c r="Q122" s="24">
        <f>P122*100/F122</f>
        <v>29.166666666666668</v>
      </c>
      <c r="R122" s="18">
        <v>13</v>
      </c>
      <c r="S122" s="24">
        <f>100*R122/F122</f>
        <v>54.166666666666664</v>
      </c>
      <c r="T122" s="24">
        <f>(N122+P122+R122)*100/F122</f>
        <v>95.83333333333333</v>
      </c>
      <c r="U122" s="94">
        <f>(P122+R122)*100/F122</f>
        <v>83.33333333333333</v>
      </c>
      <c r="W122" s="84"/>
      <c r="X122" s="67"/>
      <c r="Y122" s="84"/>
      <c r="Z122" s="13"/>
    </row>
    <row r="123" spans="1:26" ht="12.75">
      <c r="A123" s="107">
        <v>43</v>
      </c>
      <c r="B123" s="18" t="s">
        <v>27</v>
      </c>
      <c r="C123" s="18" t="s">
        <v>29</v>
      </c>
      <c r="D123" s="18" t="s">
        <v>28</v>
      </c>
      <c r="E123" s="17">
        <v>24</v>
      </c>
      <c r="F123" s="17">
        <v>23</v>
      </c>
      <c r="G123" s="23">
        <v>3</v>
      </c>
      <c r="H123" s="19">
        <v>13.04</v>
      </c>
      <c r="I123" s="23">
        <v>20</v>
      </c>
      <c r="J123" s="25">
        <f>100*I123/F123</f>
        <v>86.95652173913044</v>
      </c>
      <c r="K123" s="25">
        <v>23.6</v>
      </c>
      <c r="L123" s="18">
        <v>0</v>
      </c>
      <c r="M123" s="25">
        <f>L123*100/F123</f>
        <v>0</v>
      </c>
      <c r="N123" s="18">
        <v>3</v>
      </c>
      <c r="O123" s="24">
        <f>100*N123/F123</f>
        <v>13.043478260869565</v>
      </c>
      <c r="P123" s="18">
        <v>10</v>
      </c>
      <c r="Q123" s="24">
        <f>P123*100/F123</f>
        <v>43.47826086956522</v>
      </c>
      <c r="R123" s="18">
        <v>10</v>
      </c>
      <c r="S123" s="24">
        <f>100*R123/F123</f>
        <v>43.47826086956522</v>
      </c>
      <c r="T123" s="24">
        <f>(N123+P123+R123)*100/F123</f>
        <v>100</v>
      </c>
      <c r="U123" s="94">
        <f>(P123+R123)*100/F123</f>
        <v>86.95652173913044</v>
      </c>
      <c r="W123" s="86"/>
      <c r="X123" s="36"/>
      <c r="Y123" s="84"/>
      <c r="Z123" s="13"/>
    </row>
    <row r="124" spans="1:26" ht="12.75">
      <c r="A124" s="107">
        <v>43</v>
      </c>
      <c r="B124" s="18" t="s">
        <v>103</v>
      </c>
      <c r="C124" s="18">
        <v>4</v>
      </c>
      <c r="D124" s="18" t="s">
        <v>104</v>
      </c>
      <c r="E124" s="17">
        <v>19</v>
      </c>
      <c r="F124" s="18">
        <v>18</v>
      </c>
      <c r="G124" s="20">
        <v>5</v>
      </c>
      <c r="H124" s="25">
        <f>100*G124/F124</f>
        <v>27.77777777777778</v>
      </c>
      <c r="I124" s="20">
        <v>13</v>
      </c>
      <c r="J124" s="25">
        <f>100*I124/F124</f>
        <v>72.22222222222223</v>
      </c>
      <c r="K124" s="24">
        <v>23.6</v>
      </c>
      <c r="L124" s="18">
        <v>0</v>
      </c>
      <c r="M124" s="25">
        <f>L124*100/F124</f>
        <v>0</v>
      </c>
      <c r="N124" s="18">
        <v>3</v>
      </c>
      <c r="O124" s="24">
        <f>100*N124/F124</f>
        <v>16.666666666666668</v>
      </c>
      <c r="P124" s="18">
        <v>4</v>
      </c>
      <c r="Q124" s="24">
        <f>P124*100/F124</f>
        <v>22.22222222222222</v>
      </c>
      <c r="R124" s="18">
        <v>11</v>
      </c>
      <c r="S124" s="24">
        <f>100*R124/F124</f>
        <v>61.111111111111114</v>
      </c>
      <c r="T124" s="24">
        <f>(N124+P124+R124)*100/F124</f>
        <v>100</v>
      </c>
      <c r="U124" s="94">
        <f>(P124+R124)*100/F124</f>
        <v>83.33333333333333</v>
      </c>
      <c r="W124" s="84"/>
      <c r="X124" s="67"/>
      <c r="Y124" s="84"/>
      <c r="Z124" s="13"/>
    </row>
    <row r="125" spans="1:26" ht="12.75">
      <c r="A125" s="107">
        <v>45</v>
      </c>
      <c r="B125" s="18" t="s">
        <v>141</v>
      </c>
      <c r="C125" s="18" t="s">
        <v>52</v>
      </c>
      <c r="D125" s="18" t="s">
        <v>122</v>
      </c>
      <c r="E125" s="18">
        <v>23</v>
      </c>
      <c r="F125" s="17">
        <v>22</v>
      </c>
      <c r="G125" s="23">
        <v>4</v>
      </c>
      <c r="H125" s="25">
        <f>100*G125/F125</f>
        <v>18.181818181818183</v>
      </c>
      <c r="I125" s="23">
        <v>17</v>
      </c>
      <c r="J125" s="25">
        <f>100*I125/F125</f>
        <v>77.27272727272727</v>
      </c>
      <c r="K125" s="25">
        <v>23.2</v>
      </c>
      <c r="L125" s="18">
        <v>1</v>
      </c>
      <c r="M125" s="25">
        <f>L125*100/F125</f>
        <v>4.545454545454546</v>
      </c>
      <c r="N125" s="18">
        <v>4</v>
      </c>
      <c r="O125" s="24">
        <f>100*N125/F125</f>
        <v>18.181818181818183</v>
      </c>
      <c r="P125" s="18">
        <v>5</v>
      </c>
      <c r="Q125" s="24">
        <f>P125*100/F125</f>
        <v>22.727272727272727</v>
      </c>
      <c r="R125" s="18">
        <v>12</v>
      </c>
      <c r="S125" s="24">
        <f>100*R125/F125</f>
        <v>54.54545454545455</v>
      </c>
      <c r="T125" s="24">
        <f>(N125+P125+R125)*100/F125</f>
        <v>95.45454545454545</v>
      </c>
      <c r="U125" s="94">
        <f>(P125+R125)*100/F125</f>
        <v>77.27272727272727</v>
      </c>
      <c r="W125" s="84"/>
      <c r="X125" s="67"/>
      <c r="Y125" s="84"/>
      <c r="Z125" s="13"/>
    </row>
    <row r="126" spans="1:26" ht="12.75">
      <c r="A126" s="107">
        <v>46</v>
      </c>
      <c r="B126" s="17" t="s">
        <v>76</v>
      </c>
      <c r="C126" s="18">
        <v>4</v>
      </c>
      <c r="D126" s="17" t="s">
        <v>77</v>
      </c>
      <c r="E126" s="17">
        <v>23</v>
      </c>
      <c r="F126" s="17">
        <v>23</v>
      </c>
      <c r="G126" s="23">
        <v>6</v>
      </c>
      <c r="H126" s="25">
        <f>100*G126/F126</f>
        <v>26.08695652173913</v>
      </c>
      <c r="I126" s="23">
        <v>17</v>
      </c>
      <c r="J126" s="25">
        <f>100*I126/F126</f>
        <v>73.91304347826087</v>
      </c>
      <c r="K126" s="25">
        <v>23</v>
      </c>
      <c r="L126" s="18">
        <v>0</v>
      </c>
      <c r="M126" s="25">
        <f>L126*100/F126</f>
        <v>0</v>
      </c>
      <c r="N126" s="18">
        <v>5</v>
      </c>
      <c r="O126" s="24">
        <f>100*N126/F126</f>
        <v>21.73913043478261</v>
      </c>
      <c r="P126" s="24">
        <v>7</v>
      </c>
      <c r="Q126" s="24">
        <f>P126*100/F126</f>
        <v>30.434782608695652</v>
      </c>
      <c r="R126" s="24">
        <v>11</v>
      </c>
      <c r="S126" s="24">
        <f>100*R126/F126</f>
        <v>47.82608695652174</v>
      </c>
      <c r="T126" s="24">
        <f>(N126+P126+R126)*100/F126</f>
        <v>100</v>
      </c>
      <c r="U126" s="94">
        <f>(P126+R126)*100/F126</f>
        <v>78.26086956521739</v>
      </c>
      <c r="W126" s="84"/>
      <c r="X126" s="68"/>
      <c r="Y126" s="84"/>
      <c r="Z126" s="13"/>
    </row>
    <row r="127" spans="1:26" ht="12.75">
      <c r="A127" s="107">
        <v>46</v>
      </c>
      <c r="B127" s="17" t="s">
        <v>151</v>
      </c>
      <c r="C127" s="18" t="s">
        <v>30</v>
      </c>
      <c r="D127" s="18" t="s">
        <v>81</v>
      </c>
      <c r="E127" s="18">
        <v>18</v>
      </c>
      <c r="F127" s="17">
        <v>18</v>
      </c>
      <c r="G127" s="23">
        <v>6</v>
      </c>
      <c r="H127" s="25">
        <f>100*G127/F127</f>
        <v>33.333333333333336</v>
      </c>
      <c r="I127" s="23">
        <v>12</v>
      </c>
      <c r="J127" s="25">
        <f>100*I127/F127</f>
        <v>66.66666666666667</v>
      </c>
      <c r="K127" s="25">
        <v>23</v>
      </c>
      <c r="L127" s="18">
        <v>0</v>
      </c>
      <c r="M127" s="25">
        <f>L127*100/F127</f>
        <v>0</v>
      </c>
      <c r="N127" s="18">
        <v>6</v>
      </c>
      <c r="O127" s="24">
        <f>100*N127/F127</f>
        <v>33.333333333333336</v>
      </c>
      <c r="P127" s="24">
        <v>4</v>
      </c>
      <c r="Q127" s="24">
        <f>P127*100/F127</f>
        <v>22.22222222222222</v>
      </c>
      <c r="R127" s="24">
        <v>8</v>
      </c>
      <c r="S127" s="24">
        <f>100*R127/F127</f>
        <v>44.44444444444444</v>
      </c>
      <c r="T127" s="24">
        <f>(N127+P127+R127)*100/F127</f>
        <v>100</v>
      </c>
      <c r="U127" s="94">
        <f>(P127+R127)*100/F127</f>
        <v>66.66666666666667</v>
      </c>
      <c r="W127" s="84"/>
      <c r="X127" s="68"/>
      <c r="Y127" s="84"/>
      <c r="Z127" s="13"/>
    </row>
    <row r="128" spans="1:26" ht="12.75">
      <c r="A128" s="107">
        <v>46</v>
      </c>
      <c r="B128" s="18" t="s">
        <v>140</v>
      </c>
      <c r="C128" s="18" t="s">
        <v>29</v>
      </c>
      <c r="D128" s="18" t="s">
        <v>82</v>
      </c>
      <c r="E128" s="18">
        <v>24</v>
      </c>
      <c r="F128" s="18">
        <v>24</v>
      </c>
      <c r="G128" s="20">
        <v>3</v>
      </c>
      <c r="H128" s="25">
        <f>100*G128/F128</f>
        <v>12.5</v>
      </c>
      <c r="I128" s="20">
        <v>19</v>
      </c>
      <c r="J128" s="25">
        <f>100*I128/F128</f>
        <v>79.16666666666667</v>
      </c>
      <c r="K128" s="24">
        <v>23</v>
      </c>
      <c r="L128" s="18">
        <v>2</v>
      </c>
      <c r="M128" s="25">
        <f>L128*100/F128</f>
        <v>8.333333333333334</v>
      </c>
      <c r="N128" s="18">
        <v>3</v>
      </c>
      <c r="O128" s="24">
        <f>100*N128/F128</f>
        <v>12.5</v>
      </c>
      <c r="P128" s="24">
        <v>6</v>
      </c>
      <c r="Q128" s="24">
        <f>P128*100/F128</f>
        <v>25</v>
      </c>
      <c r="R128" s="24">
        <v>13</v>
      </c>
      <c r="S128" s="24">
        <f>100*R128/F128</f>
        <v>54.166666666666664</v>
      </c>
      <c r="T128" s="24">
        <f>(N128+P128+R128)*100/F128</f>
        <v>91.66666666666667</v>
      </c>
      <c r="U128" s="94">
        <f>(P128+R128)*100/F128</f>
        <v>79.16666666666667</v>
      </c>
      <c r="W128" s="84"/>
      <c r="X128" s="68"/>
      <c r="Y128" s="84"/>
      <c r="Z128" s="13"/>
    </row>
    <row r="129" spans="1:26" ht="12.75">
      <c r="A129" s="107">
        <v>49</v>
      </c>
      <c r="B129" s="18" t="s">
        <v>142</v>
      </c>
      <c r="C129" s="18" t="s">
        <v>30</v>
      </c>
      <c r="D129" s="18" t="s">
        <v>72</v>
      </c>
      <c r="E129" s="17">
        <v>21</v>
      </c>
      <c r="F129" s="17">
        <v>19</v>
      </c>
      <c r="G129" s="23">
        <v>4</v>
      </c>
      <c r="H129" s="25">
        <f>100*G129/F129</f>
        <v>21.05263157894737</v>
      </c>
      <c r="I129" s="23">
        <v>14</v>
      </c>
      <c r="J129" s="25">
        <f>100*I129/F129</f>
        <v>73.6842105263158</v>
      </c>
      <c r="K129" s="25">
        <v>22.6</v>
      </c>
      <c r="L129" s="18">
        <v>1</v>
      </c>
      <c r="M129" s="25">
        <f>L129*100/F129</f>
        <v>5.2631578947368425</v>
      </c>
      <c r="N129" s="18">
        <v>4</v>
      </c>
      <c r="O129" s="24">
        <f>100*N129/F129</f>
        <v>21.05263157894737</v>
      </c>
      <c r="P129" s="24">
        <v>6</v>
      </c>
      <c r="Q129" s="24">
        <f>P129*100/F129</f>
        <v>31.57894736842105</v>
      </c>
      <c r="R129" s="24">
        <v>8</v>
      </c>
      <c r="S129" s="24">
        <f>100*R129/F129</f>
        <v>42.10526315789474</v>
      </c>
      <c r="T129" s="24">
        <f>(N129+P129+R129)*100/F129</f>
        <v>94.73684210526316</v>
      </c>
      <c r="U129" s="94">
        <f>(P129+R129)*100/F129</f>
        <v>73.6842105263158</v>
      </c>
      <c r="W129" s="88"/>
      <c r="X129" s="83"/>
      <c r="Y129" s="88"/>
      <c r="Z129" s="13"/>
    </row>
    <row r="130" spans="1:26" ht="12.75">
      <c r="A130" s="107">
        <v>49</v>
      </c>
      <c r="B130" s="18" t="s">
        <v>108</v>
      </c>
      <c r="C130" s="18">
        <v>4</v>
      </c>
      <c r="D130" s="18" t="s">
        <v>109</v>
      </c>
      <c r="E130" s="18">
        <v>13</v>
      </c>
      <c r="F130" s="18">
        <v>11</v>
      </c>
      <c r="G130" s="20">
        <v>3</v>
      </c>
      <c r="H130" s="25">
        <f>100*G130/F130</f>
        <v>27.272727272727273</v>
      </c>
      <c r="I130" s="20">
        <v>8</v>
      </c>
      <c r="J130" s="25">
        <f>100*I130/F130</f>
        <v>72.72727272727273</v>
      </c>
      <c r="K130" s="24">
        <v>22.6</v>
      </c>
      <c r="L130" s="18">
        <v>0</v>
      </c>
      <c r="M130" s="25">
        <f>L130*100/F130</f>
        <v>0</v>
      </c>
      <c r="N130" s="18">
        <v>4</v>
      </c>
      <c r="O130" s="24">
        <f>100*N130/F130</f>
        <v>36.36363636363637</v>
      </c>
      <c r="P130" s="18">
        <v>2</v>
      </c>
      <c r="Q130" s="24">
        <f>P130*100/F130</f>
        <v>18.181818181818183</v>
      </c>
      <c r="R130" s="18">
        <v>5</v>
      </c>
      <c r="S130" s="24">
        <f>100*R130/F130</f>
        <v>45.45454545454545</v>
      </c>
      <c r="T130" s="24">
        <f>(N130+P130+R130)*100/F130</f>
        <v>100</v>
      </c>
      <c r="U130" s="94">
        <f>(P130+R130)*100/F130</f>
        <v>63.63636363636363</v>
      </c>
      <c r="W130" s="84"/>
      <c r="X130" s="67"/>
      <c r="Y130" s="84"/>
      <c r="Z130" s="13"/>
    </row>
    <row r="131" spans="1:26" ht="12.75">
      <c r="A131" s="107">
        <v>51</v>
      </c>
      <c r="B131" s="18" t="s">
        <v>33</v>
      </c>
      <c r="C131" s="18">
        <v>4</v>
      </c>
      <c r="D131" s="18" t="s">
        <v>34</v>
      </c>
      <c r="E131" s="17">
        <v>8</v>
      </c>
      <c r="F131" s="17">
        <v>8</v>
      </c>
      <c r="G131" s="23">
        <v>3</v>
      </c>
      <c r="H131" s="25">
        <f>100*G131/F131</f>
        <v>37.5</v>
      </c>
      <c r="I131" s="23">
        <v>5</v>
      </c>
      <c r="J131" s="25">
        <f>100*I131/F131</f>
        <v>62.5</v>
      </c>
      <c r="K131" s="25">
        <v>22</v>
      </c>
      <c r="L131" s="18">
        <v>0</v>
      </c>
      <c r="M131" s="25">
        <f>L131*100/F131</f>
        <v>0</v>
      </c>
      <c r="N131" s="18">
        <v>1</v>
      </c>
      <c r="O131" s="24">
        <f>100*N131/F131</f>
        <v>12.5</v>
      </c>
      <c r="P131" s="18">
        <v>2</v>
      </c>
      <c r="Q131" s="24">
        <f>P131*100/F131</f>
        <v>25</v>
      </c>
      <c r="R131" s="18">
        <v>5</v>
      </c>
      <c r="S131" s="24">
        <f>100*R131/F131</f>
        <v>62.5</v>
      </c>
      <c r="T131" s="24">
        <f>(N131+P131+R131)*100/F131</f>
        <v>100</v>
      </c>
      <c r="U131" s="94">
        <f>(P131+R131)*100/F131</f>
        <v>87.5</v>
      </c>
      <c r="W131" s="84"/>
      <c r="X131" s="67"/>
      <c r="Y131" s="85"/>
      <c r="Z131" s="13"/>
    </row>
    <row r="132" spans="1:26" ht="12.75">
      <c r="A132" s="107">
        <v>51</v>
      </c>
      <c r="B132" s="18" t="s">
        <v>110</v>
      </c>
      <c r="C132" s="18">
        <v>4</v>
      </c>
      <c r="D132" s="18" t="s">
        <v>111</v>
      </c>
      <c r="E132" s="17">
        <v>7</v>
      </c>
      <c r="F132" s="17">
        <v>7</v>
      </c>
      <c r="G132" s="23">
        <v>1</v>
      </c>
      <c r="H132" s="25">
        <f>100*G132/F132</f>
        <v>14.285714285714286</v>
      </c>
      <c r="I132" s="23">
        <v>6</v>
      </c>
      <c r="J132" s="25">
        <f>100*I132/F132</f>
        <v>85.71428571428571</v>
      </c>
      <c r="K132" s="25">
        <v>22</v>
      </c>
      <c r="L132" s="18">
        <v>0</v>
      </c>
      <c r="M132" s="25">
        <f>L132*100/F132</f>
        <v>0</v>
      </c>
      <c r="N132" s="18">
        <v>1</v>
      </c>
      <c r="O132" s="24">
        <f>100*N132/F132</f>
        <v>14.285714285714286</v>
      </c>
      <c r="P132" s="18">
        <v>4</v>
      </c>
      <c r="Q132" s="24">
        <f>P132*100/F132</f>
        <v>57.142857142857146</v>
      </c>
      <c r="R132" s="18">
        <v>2</v>
      </c>
      <c r="S132" s="24">
        <f>100*R132/F132</f>
        <v>28.571428571428573</v>
      </c>
      <c r="T132" s="24">
        <f>(N132+P132+R132)*100/F132</f>
        <v>100</v>
      </c>
      <c r="U132" s="94">
        <f>(P132+R132)*100/F132</f>
        <v>85.71428571428571</v>
      </c>
      <c r="W132" s="84"/>
      <c r="X132" s="67"/>
      <c r="Y132" s="84"/>
      <c r="Z132" s="13"/>
    </row>
    <row r="133" spans="1:26" ht="12.75">
      <c r="A133" s="107">
        <v>53</v>
      </c>
      <c r="B133" s="28" t="s">
        <v>39</v>
      </c>
      <c r="C133" s="28">
        <v>4</v>
      </c>
      <c r="D133" s="29" t="s">
        <v>40</v>
      </c>
      <c r="E133" s="29">
        <v>7</v>
      </c>
      <c r="F133" s="29">
        <v>7</v>
      </c>
      <c r="G133" s="31">
        <v>2</v>
      </c>
      <c r="H133" s="25">
        <f>100*G133/F133</f>
        <v>28.571428571428573</v>
      </c>
      <c r="I133" s="31">
        <v>5</v>
      </c>
      <c r="J133" s="25">
        <f>100*I133/F133</f>
        <v>71.42857142857143</v>
      </c>
      <c r="K133" s="106">
        <v>21.7</v>
      </c>
      <c r="L133" s="28">
        <v>0</v>
      </c>
      <c r="M133" s="25">
        <f>L133*100/F133</f>
        <v>0</v>
      </c>
      <c r="N133" s="28">
        <v>2</v>
      </c>
      <c r="O133" s="24">
        <f>100*N133/F133</f>
        <v>28.571428571428573</v>
      </c>
      <c r="P133" s="28">
        <v>0</v>
      </c>
      <c r="Q133" s="24">
        <f>P133*100/F133</f>
        <v>0</v>
      </c>
      <c r="R133" s="28">
        <v>5</v>
      </c>
      <c r="S133" s="24">
        <f>100*R133/F133</f>
        <v>71.42857142857143</v>
      </c>
      <c r="T133" s="24">
        <f>(N133+P133+R133)*100/F133</f>
        <v>100</v>
      </c>
      <c r="U133" s="94">
        <f>(P133+R133)*100/F133</f>
        <v>71.42857142857143</v>
      </c>
      <c r="W133" s="89"/>
      <c r="X133" s="91"/>
      <c r="Y133" s="89"/>
      <c r="Z133" s="13"/>
    </row>
    <row r="134" spans="1:26" ht="12.75">
      <c r="A134" s="107">
        <v>54</v>
      </c>
      <c r="B134" s="18" t="s">
        <v>130</v>
      </c>
      <c r="C134" s="18">
        <v>4</v>
      </c>
      <c r="D134" s="18" t="s">
        <v>106</v>
      </c>
      <c r="E134" s="17">
        <v>16</v>
      </c>
      <c r="F134" s="17">
        <v>15</v>
      </c>
      <c r="G134" s="23">
        <v>5</v>
      </c>
      <c r="H134" s="25">
        <f>100*G134/F134</f>
        <v>33.333333333333336</v>
      </c>
      <c r="I134" s="17">
        <v>10</v>
      </c>
      <c r="J134" s="25">
        <f>100*I134/F134</f>
        <v>66.66666666666667</v>
      </c>
      <c r="K134" s="25">
        <v>21.5</v>
      </c>
      <c r="L134" s="18">
        <v>0</v>
      </c>
      <c r="M134" s="25">
        <f>L134*100/F134</f>
        <v>0</v>
      </c>
      <c r="N134" s="18">
        <v>5</v>
      </c>
      <c r="O134" s="24">
        <f>100*N134/F134</f>
        <v>33.333333333333336</v>
      </c>
      <c r="P134" s="18">
        <v>6</v>
      </c>
      <c r="Q134" s="24">
        <f>P134*100/F134</f>
        <v>40</v>
      </c>
      <c r="R134" s="18">
        <v>4</v>
      </c>
      <c r="S134" s="24">
        <f>100*R134/F134</f>
        <v>26.666666666666668</v>
      </c>
      <c r="T134" s="24">
        <f>(N134+P134+R134)*100/F134</f>
        <v>100</v>
      </c>
      <c r="U134" s="94">
        <f>(P134+R134)*100/F134</f>
        <v>66.66666666666667</v>
      </c>
      <c r="W134" s="84"/>
      <c r="X134" s="67"/>
      <c r="Y134" s="85"/>
      <c r="Z134" s="13"/>
    </row>
    <row r="135" spans="1:26" ht="12.75">
      <c r="A135" s="107">
        <v>55</v>
      </c>
      <c r="B135" s="22" t="s">
        <v>65</v>
      </c>
      <c r="C135" s="18">
        <v>4</v>
      </c>
      <c r="D135" s="22" t="s">
        <v>66</v>
      </c>
      <c r="E135" s="17">
        <v>6</v>
      </c>
      <c r="F135" s="18">
        <v>6</v>
      </c>
      <c r="G135" s="20">
        <v>1</v>
      </c>
      <c r="H135" s="25">
        <f>100*G135/F135</f>
        <v>16.666666666666668</v>
      </c>
      <c r="I135" s="20">
        <v>4</v>
      </c>
      <c r="J135" s="25">
        <f>100*I135/F135</f>
        <v>66.66666666666667</v>
      </c>
      <c r="K135" s="24">
        <v>20.2</v>
      </c>
      <c r="L135" s="18">
        <v>1</v>
      </c>
      <c r="M135" s="25">
        <f>L135*100/F135</f>
        <v>16.666666666666668</v>
      </c>
      <c r="N135" s="18">
        <v>1</v>
      </c>
      <c r="O135" s="24">
        <f>100*N135/F135</f>
        <v>16.666666666666668</v>
      </c>
      <c r="P135" s="18">
        <v>0</v>
      </c>
      <c r="Q135" s="24">
        <f>P135*100/F135</f>
        <v>0</v>
      </c>
      <c r="R135" s="18">
        <v>4</v>
      </c>
      <c r="S135" s="24">
        <f>100*R135/F135</f>
        <v>66.66666666666667</v>
      </c>
      <c r="T135" s="24">
        <f>(N135+P135+R135)*100/F135</f>
        <v>83.33333333333333</v>
      </c>
      <c r="U135" s="94">
        <f>(P135+R135)*100/F135</f>
        <v>66.66666666666667</v>
      </c>
      <c r="W135" s="84"/>
      <c r="X135" s="11"/>
      <c r="Y135" s="84"/>
      <c r="Z135" s="13"/>
    </row>
    <row r="136" spans="1:26" ht="12.75">
      <c r="A136" s="107">
        <v>56</v>
      </c>
      <c r="B136" s="18" t="s">
        <v>141</v>
      </c>
      <c r="C136" s="18" t="s">
        <v>51</v>
      </c>
      <c r="D136" s="33" t="s">
        <v>121</v>
      </c>
      <c r="E136" s="33">
        <v>22</v>
      </c>
      <c r="F136" s="34">
        <v>20</v>
      </c>
      <c r="G136" s="26">
        <v>9</v>
      </c>
      <c r="H136" s="25">
        <f>100*G136/F136</f>
        <v>45</v>
      </c>
      <c r="I136" s="26">
        <v>11</v>
      </c>
      <c r="J136" s="25">
        <f>100*I136/F136</f>
        <v>55</v>
      </c>
      <c r="K136" s="40">
        <v>19.6</v>
      </c>
      <c r="L136" s="33">
        <v>0</v>
      </c>
      <c r="M136" s="25">
        <f>L136*100/F136</f>
        <v>0</v>
      </c>
      <c r="N136" s="33">
        <v>8</v>
      </c>
      <c r="O136" s="24">
        <f>100*N136/F136</f>
        <v>40</v>
      </c>
      <c r="P136" s="33">
        <v>10</v>
      </c>
      <c r="Q136" s="24">
        <f>P136*100/F136</f>
        <v>50</v>
      </c>
      <c r="R136" s="33">
        <v>2</v>
      </c>
      <c r="S136" s="24">
        <f>100*R136/F136</f>
        <v>10</v>
      </c>
      <c r="T136" s="24">
        <f>(N136+P136+R136)*100/F136</f>
        <v>100</v>
      </c>
      <c r="U136" s="94">
        <f>(P136+R136)*100/F136</f>
        <v>60</v>
      </c>
      <c r="W136" s="84"/>
      <c r="X136" s="67"/>
      <c r="Y136" s="84"/>
      <c r="Z136" s="13"/>
    </row>
    <row r="137" spans="1:26" ht="12.75">
      <c r="A137" s="107">
        <v>57</v>
      </c>
      <c r="B137" s="18" t="s">
        <v>140</v>
      </c>
      <c r="C137" s="18" t="s">
        <v>30</v>
      </c>
      <c r="D137" s="18" t="s">
        <v>83</v>
      </c>
      <c r="E137" s="18">
        <v>17</v>
      </c>
      <c r="F137" s="18">
        <v>17</v>
      </c>
      <c r="G137" s="20">
        <v>4</v>
      </c>
      <c r="H137" s="25">
        <f>100*G137/F137</f>
        <v>23.529411764705884</v>
      </c>
      <c r="I137" s="20">
        <v>10</v>
      </c>
      <c r="J137" s="25">
        <f>100*I137/F137</f>
        <v>58.8235294117647</v>
      </c>
      <c r="K137" s="24">
        <v>18.29</v>
      </c>
      <c r="L137" s="18">
        <v>3</v>
      </c>
      <c r="M137" s="25">
        <f>L137*100/F137</f>
        <v>17.647058823529413</v>
      </c>
      <c r="N137" s="18">
        <v>4</v>
      </c>
      <c r="O137" s="24">
        <f>100*N137/F137</f>
        <v>23.529411764705884</v>
      </c>
      <c r="P137" s="24">
        <v>7</v>
      </c>
      <c r="Q137" s="24">
        <f>P137*100/F137</f>
        <v>41.1764705882353</v>
      </c>
      <c r="R137" s="24">
        <v>3</v>
      </c>
      <c r="S137" s="24">
        <f>100*R137/F137</f>
        <v>17.647058823529413</v>
      </c>
      <c r="T137" s="24">
        <f>(N137+P137+R137)*100/F137</f>
        <v>82.3529411764706</v>
      </c>
      <c r="U137" s="94">
        <f>(P137+R137)*100/F137</f>
        <v>58.8235294117647</v>
      </c>
      <c r="W137" s="84"/>
      <c r="X137" s="68"/>
      <c r="Y137" s="84"/>
      <c r="Z137" s="13"/>
    </row>
    <row r="138" spans="1:26" ht="25.5">
      <c r="A138" s="107">
        <v>58</v>
      </c>
      <c r="B138" s="22" t="s">
        <v>96</v>
      </c>
      <c r="C138" s="22">
        <v>4</v>
      </c>
      <c r="D138" s="22" t="s">
        <v>97</v>
      </c>
      <c r="E138" s="22">
        <v>25</v>
      </c>
      <c r="F138" s="22">
        <v>25</v>
      </c>
      <c r="G138" s="27">
        <v>21</v>
      </c>
      <c r="H138" s="25">
        <f>100*G138/F138</f>
        <v>84</v>
      </c>
      <c r="I138" s="27">
        <v>4</v>
      </c>
      <c r="J138" s="25">
        <f>100*I138/F138</f>
        <v>16</v>
      </c>
      <c r="K138" s="105">
        <v>16.88</v>
      </c>
      <c r="L138" s="22">
        <v>0</v>
      </c>
      <c r="M138" s="25">
        <f>L138*100/F138</f>
        <v>0</v>
      </c>
      <c r="N138" s="22">
        <v>10</v>
      </c>
      <c r="O138" s="24">
        <f>100*N138/F138</f>
        <v>40</v>
      </c>
      <c r="P138" s="22">
        <v>11</v>
      </c>
      <c r="Q138" s="24">
        <f>P138*100/F138</f>
        <v>44</v>
      </c>
      <c r="R138" s="22">
        <v>4</v>
      </c>
      <c r="S138" s="24">
        <f>100*R138/F138</f>
        <v>16</v>
      </c>
      <c r="T138" s="24">
        <f>(N138+P138+R138)*100/F138</f>
        <v>100</v>
      </c>
      <c r="U138" s="94">
        <f>(P138+R138)*100/F138</f>
        <v>60</v>
      </c>
      <c r="W138" s="84"/>
      <c r="X138" s="67"/>
      <c r="Y138" s="84"/>
      <c r="Z138" s="13"/>
    </row>
    <row r="139" spans="1:26" ht="12.75">
      <c r="A139" s="141"/>
      <c r="B139" s="142"/>
      <c r="C139" s="142"/>
      <c r="D139" s="143" t="s">
        <v>135</v>
      </c>
      <c r="E139" s="144">
        <v>1061</v>
      </c>
      <c r="F139" s="145">
        <v>1013</v>
      </c>
      <c r="G139" s="145">
        <v>146</v>
      </c>
      <c r="H139" s="146">
        <v>15.7</v>
      </c>
      <c r="I139" s="145">
        <v>855</v>
      </c>
      <c r="J139" s="147">
        <f>AVERAGE(J81:J138)</f>
        <v>83.12504785807508</v>
      </c>
      <c r="K139" s="147">
        <f>AVERAGE(K81:K138)</f>
        <v>24.585438596491226</v>
      </c>
      <c r="L139" s="145">
        <v>12</v>
      </c>
      <c r="M139" s="147">
        <f>AVERAGE(M81:M138)</f>
        <v>1.1890326624977157</v>
      </c>
      <c r="N139" s="145">
        <v>129</v>
      </c>
      <c r="O139" s="147">
        <f>AVERAGE(O81:O138)</f>
        <v>13.944191858389264</v>
      </c>
      <c r="P139" s="145">
        <v>257</v>
      </c>
      <c r="Q139" s="147">
        <f>AVERAGE(Q81:Q138)</f>
        <v>25.158281889673567</v>
      </c>
      <c r="R139" s="145">
        <v>615</v>
      </c>
      <c r="S139" s="147">
        <f>AVERAGE(S81:S138)</f>
        <v>59.70849358943943</v>
      </c>
      <c r="T139" s="147">
        <f>AVERAGE(T81:T138)</f>
        <v>98.81096733750228</v>
      </c>
      <c r="U139" s="148">
        <f>AVERAGE(U81:U138)</f>
        <v>84.86677547911304</v>
      </c>
      <c r="W139" s="69"/>
      <c r="X139" s="13"/>
      <c r="Y139" s="90"/>
      <c r="Z139" s="13"/>
    </row>
    <row r="140" spans="1:26" ht="12.75">
      <c r="A140" s="103"/>
      <c r="B140" s="93"/>
      <c r="C140" s="93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W140" s="69"/>
      <c r="X140" s="69"/>
      <c r="Y140" s="69"/>
      <c r="Z140" s="13"/>
    </row>
    <row r="141" spans="2:26" ht="12.75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35"/>
      <c r="Q141" s="95"/>
      <c r="R141" s="95"/>
      <c r="S141" s="95"/>
      <c r="T141" s="95"/>
      <c r="U141" s="95"/>
      <c r="W141" s="69"/>
      <c r="X141" s="69"/>
      <c r="Y141" s="69"/>
      <c r="Z141" s="13"/>
    </row>
    <row r="142" spans="23:26" ht="12.75">
      <c r="W142" s="69"/>
      <c r="X142" s="69"/>
      <c r="Y142" s="69"/>
      <c r="Z142" s="13"/>
    </row>
    <row r="143" spans="23:26" ht="12.75">
      <c r="W143" s="69"/>
      <c r="X143" s="69"/>
      <c r="Y143" s="69"/>
      <c r="Z143" s="13"/>
    </row>
    <row r="144" spans="23:26" ht="12.75">
      <c r="W144" s="69"/>
      <c r="X144" s="69"/>
      <c r="Y144" s="69"/>
      <c r="Z144" s="13"/>
    </row>
    <row r="145" spans="23:26" ht="12.75">
      <c r="W145" s="69"/>
      <c r="X145" s="69"/>
      <c r="Y145" s="69"/>
      <c r="Z145" s="13"/>
    </row>
    <row r="146" spans="23:26" ht="12.75">
      <c r="W146" s="69"/>
      <c r="X146" s="69"/>
      <c r="Y146" s="69"/>
      <c r="Z146" s="13"/>
    </row>
    <row r="147" spans="23:26" ht="12.75">
      <c r="W147" s="69"/>
      <c r="X147" s="69"/>
      <c r="Y147" s="69"/>
      <c r="Z147" s="13"/>
    </row>
    <row r="148" spans="23:26" ht="12.75">
      <c r="W148" s="69"/>
      <c r="X148" s="69"/>
      <c r="Y148" s="69"/>
      <c r="Z148" s="13"/>
    </row>
    <row r="149" spans="23:26" ht="12.75">
      <c r="W149" s="69"/>
      <c r="X149" s="69"/>
      <c r="Y149" s="69"/>
      <c r="Z149" s="13"/>
    </row>
    <row r="150" spans="23:26" ht="12.75">
      <c r="W150" s="69"/>
      <c r="X150" s="69"/>
      <c r="Y150" s="69"/>
      <c r="Z150" s="13"/>
    </row>
    <row r="151" spans="23:26" ht="12.75">
      <c r="W151" s="69"/>
      <c r="X151" s="69"/>
      <c r="Y151" s="69"/>
      <c r="Z151" s="13"/>
    </row>
    <row r="152" spans="23:26" ht="12.75">
      <c r="W152" s="69"/>
      <c r="X152" s="69"/>
      <c r="Y152" s="69"/>
      <c r="Z152" s="13"/>
    </row>
    <row r="153" spans="23:26" ht="12.75">
      <c r="W153" s="69"/>
      <c r="X153" s="69"/>
      <c r="Y153" s="69"/>
      <c r="Z153" s="13"/>
    </row>
    <row r="154" spans="23:26" ht="12.75">
      <c r="W154" s="69"/>
      <c r="X154" s="69"/>
      <c r="Y154" s="69"/>
      <c r="Z154" s="13"/>
    </row>
    <row r="155" spans="23:26" ht="12.75">
      <c r="W155" s="69"/>
      <c r="X155" s="69"/>
      <c r="Y155" s="69"/>
      <c r="Z155" s="13"/>
    </row>
    <row r="156" spans="23:26" ht="12.75">
      <c r="W156" s="13"/>
      <c r="X156" s="13"/>
      <c r="Y156" s="13"/>
      <c r="Z156" s="13"/>
    </row>
    <row r="157" spans="23:26" ht="12.75">
      <c r="W157" s="13"/>
      <c r="X157" s="13"/>
      <c r="Y157" s="13"/>
      <c r="Z157" s="13"/>
    </row>
    <row r="158" spans="23:26" ht="12.75">
      <c r="W158" s="13"/>
      <c r="X158" s="13"/>
      <c r="Y158" s="13"/>
      <c r="Z158" s="13"/>
    </row>
    <row r="159" spans="23:26" ht="12.75">
      <c r="W159" s="13"/>
      <c r="X159" s="13"/>
      <c r="Y159" s="13"/>
      <c r="Z159" s="13"/>
    </row>
    <row r="160" spans="23:26" ht="12.75">
      <c r="W160" s="13"/>
      <c r="X160" s="13"/>
      <c r="Y160" s="13"/>
      <c r="Z160" s="13"/>
    </row>
    <row r="161" spans="23:26" ht="12.75">
      <c r="W161" s="13"/>
      <c r="X161" s="13"/>
      <c r="Y161" s="13"/>
      <c r="Z161" s="13"/>
    </row>
    <row r="162" spans="23:26" ht="12.75">
      <c r="W162" s="13"/>
      <c r="X162" s="13"/>
      <c r="Y162" s="13"/>
      <c r="Z162" s="13"/>
    </row>
    <row r="163" spans="23:26" ht="12.75">
      <c r="W163" s="13"/>
      <c r="X163" s="13"/>
      <c r="Y163" s="13"/>
      <c r="Z163" s="13"/>
    </row>
    <row r="164" spans="23:26" ht="12.75">
      <c r="W164" s="13"/>
      <c r="X164" s="13"/>
      <c r="Y164" s="13"/>
      <c r="Z164" s="13"/>
    </row>
    <row r="165" spans="23:26" ht="12.75">
      <c r="W165" s="13"/>
      <c r="X165" s="13"/>
      <c r="Y165" s="13"/>
      <c r="Z165" s="13"/>
    </row>
    <row r="166" spans="23:26" ht="12.75">
      <c r="W166" s="13"/>
      <c r="X166" s="13"/>
      <c r="Y166" s="13"/>
      <c r="Z166" s="13"/>
    </row>
    <row r="167" spans="23:26" ht="12.75">
      <c r="W167" s="13"/>
      <c r="X167" s="13"/>
      <c r="Y167" s="13"/>
      <c r="Z167" s="13"/>
    </row>
    <row r="168" spans="23:26" ht="12.75">
      <c r="W168" s="13"/>
      <c r="X168" s="13"/>
      <c r="Y168" s="13"/>
      <c r="Z168" s="13"/>
    </row>
    <row r="169" spans="23:26" ht="12.75">
      <c r="W169" s="13"/>
      <c r="X169" s="13"/>
      <c r="Y169" s="13"/>
      <c r="Z169" s="13"/>
    </row>
    <row r="170" spans="23:26" ht="12.75">
      <c r="W170" s="13"/>
      <c r="X170" s="13"/>
      <c r="Y170" s="13"/>
      <c r="Z170" s="13"/>
    </row>
    <row r="171" spans="23:26" ht="12.75">
      <c r="W171" s="13"/>
      <c r="X171" s="13"/>
      <c r="Y171" s="13"/>
      <c r="Z171" s="13"/>
    </row>
    <row r="172" spans="23:26" ht="12.75">
      <c r="W172" s="13"/>
      <c r="X172" s="13"/>
      <c r="Y172" s="13"/>
      <c r="Z172" s="13"/>
    </row>
    <row r="173" spans="23:26" ht="12.75">
      <c r="W173" s="13"/>
      <c r="X173" s="13"/>
      <c r="Y173" s="13"/>
      <c r="Z173" s="13"/>
    </row>
    <row r="174" spans="23:26" ht="12.75">
      <c r="W174" s="13"/>
      <c r="X174" s="13"/>
      <c r="Y174" s="13"/>
      <c r="Z174" s="13"/>
    </row>
    <row r="175" spans="23:26" ht="12.75">
      <c r="W175" s="13"/>
      <c r="X175" s="13"/>
      <c r="Y175" s="13"/>
      <c r="Z175" s="13"/>
    </row>
    <row r="176" spans="23:26" ht="12.75">
      <c r="W176" s="13"/>
      <c r="X176" s="13"/>
      <c r="Y176" s="13"/>
      <c r="Z176" s="13"/>
    </row>
    <row r="177" spans="23:26" ht="12.75">
      <c r="W177" s="13"/>
      <c r="X177" s="13"/>
      <c r="Y177" s="13"/>
      <c r="Z177" s="13"/>
    </row>
    <row r="178" spans="23:26" ht="12.75">
      <c r="W178" s="13"/>
      <c r="X178" s="13"/>
      <c r="Y178" s="13"/>
      <c r="Z178" s="13"/>
    </row>
    <row r="179" spans="23:26" ht="12.75">
      <c r="W179" s="13"/>
      <c r="X179" s="13"/>
      <c r="Y179" s="13"/>
      <c r="Z179" s="13"/>
    </row>
    <row r="180" spans="23:26" ht="12.75">
      <c r="W180" s="13"/>
      <c r="X180" s="13"/>
      <c r="Y180" s="13"/>
      <c r="Z180" s="13"/>
    </row>
    <row r="181" spans="23:26" ht="12.75">
      <c r="W181" s="13"/>
      <c r="X181" s="13"/>
      <c r="Y181" s="13"/>
      <c r="Z181" s="13"/>
    </row>
    <row r="182" spans="23:26" ht="12.75">
      <c r="W182" s="13"/>
      <c r="X182" s="13"/>
      <c r="Y182" s="13"/>
      <c r="Z182" s="13"/>
    </row>
    <row r="183" spans="23:26" ht="12.75">
      <c r="W183" s="13"/>
      <c r="X183" s="13"/>
      <c r="Y183" s="13"/>
      <c r="Z183" s="13"/>
    </row>
    <row r="184" spans="23:26" ht="12.75">
      <c r="W184" s="13"/>
      <c r="X184" s="13"/>
      <c r="Y184" s="13"/>
      <c r="Z184" s="13"/>
    </row>
    <row r="185" spans="23:26" ht="12.75">
      <c r="W185" s="13"/>
      <c r="X185" s="13"/>
      <c r="Y185" s="13"/>
      <c r="Z185" s="13"/>
    </row>
    <row r="186" spans="23:26" ht="12.75">
      <c r="W186" s="13"/>
      <c r="X186" s="13"/>
      <c r="Y186" s="13"/>
      <c r="Z186" s="13"/>
    </row>
    <row r="187" spans="23:26" ht="12.75">
      <c r="W187" s="13"/>
      <c r="X187" s="13"/>
      <c r="Y187" s="13"/>
      <c r="Z187" s="13"/>
    </row>
    <row r="188" spans="23:26" ht="12.75">
      <c r="W188" s="13"/>
      <c r="X188" s="13"/>
      <c r="Y188" s="13"/>
      <c r="Z188" s="13"/>
    </row>
    <row r="189" spans="23:26" ht="12.75">
      <c r="W189" s="13"/>
      <c r="X189" s="13"/>
      <c r="Y189" s="13"/>
      <c r="Z189" s="13"/>
    </row>
    <row r="190" spans="23:24" ht="12.75">
      <c r="W190" s="13"/>
      <c r="X190" s="13"/>
    </row>
    <row r="191" spans="23:24" ht="12.75">
      <c r="W191" s="13"/>
      <c r="X191" s="13"/>
    </row>
    <row r="192" spans="23:24" ht="12.75">
      <c r="W192" s="13"/>
      <c r="X192" s="13"/>
    </row>
    <row r="193" spans="23:24" ht="12.75">
      <c r="W193" s="13"/>
      <c r="X193" s="13"/>
    </row>
    <row r="194" spans="23:24" ht="12.75">
      <c r="W194" s="13"/>
      <c r="X194" s="13"/>
    </row>
    <row r="195" spans="23:24" ht="12.75">
      <c r="W195" s="13"/>
      <c r="X195" s="13"/>
    </row>
    <row r="196" spans="23:24" ht="12.75">
      <c r="W196" s="13"/>
      <c r="X196" s="13"/>
    </row>
    <row r="197" spans="23:24" ht="12.75">
      <c r="W197" s="13"/>
      <c r="X197" s="13"/>
    </row>
    <row r="198" spans="23:24" ht="12.75">
      <c r="W198" s="13"/>
      <c r="X198" s="13"/>
    </row>
    <row r="199" spans="23:24" ht="12.75">
      <c r="W199" s="13"/>
      <c r="X199" s="13"/>
    </row>
    <row r="200" spans="23:24" ht="12.75">
      <c r="W200" s="13"/>
      <c r="X200" s="13"/>
    </row>
    <row r="201" spans="23:24" ht="12.75">
      <c r="W201" s="13"/>
      <c r="X201" s="13"/>
    </row>
    <row r="202" spans="23:24" ht="12.75">
      <c r="W202" s="13"/>
      <c r="X202" s="13"/>
    </row>
    <row r="203" spans="23:24" ht="12.75">
      <c r="W203" s="13"/>
      <c r="X203" s="13"/>
    </row>
    <row r="204" spans="23:24" ht="12.75">
      <c r="W204" s="13"/>
      <c r="X204" s="13"/>
    </row>
    <row r="205" spans="23:24" ht="12.75">
      <c r="W205" s="13"/>
      <c r="X205" s="13"/>
    </row>
    <row r="206" spans="23:24" ht="12.75">
      <c r="W206" s="13"/>
      <c r="X206" s="13"/>
    </row>
    <row r="207" spans="23:24" ht="12.75">
      <c r="W207" s="13"/>
      <c r="X207" s="13"/>
    </row>
    <row r="208" spans="23:24" ht="12.75">
      <c r="W208" s="13"/>
      <c r="X208" s="13"/>
    </row>
    <row r="209" spans="23:24" ht="12.75">
      <c r="W209" s="13"/>
      <c r="X209" s="13"/>
    </row>
    <row r="210" spans="23:24" ht="12.75">
      <c r="W210" s="13"/>
      <c r="X210" s="13"/>
    </row>
    <row r="211" spans="23:24" ht="12.75">
      <c r="W211" s="13"/>
      <c r="X211" s="13"/>
    </row>
    <row r="212" spans="23:24" ht="12.75">
      <c r="W212" s="13"/>
      <c r="X212" s="13"/>
    </row>
    <row r="213" spans="23:24" ht="12.75">
      <c r="W213" s="13"/>
      <c r="X213" s="13"/>
    </row>
    <row r="214" spans="23:24" ht="12.75">
      <c r="W214" s="13"/>
      <c r="X214" s="13"/>
    </row>
    <row r="215" spans="23:24" ht="12.75">
      <c r="W215" s="13"/>
      <c r="X215" s="13"/>
    </row>
    <row r="216" spans="23:24" ht="12.75">
      <c r="W216" s="13"/>
      <c r="X216" s="13"/>
    </row>
    <row r="217" spans="23:24" ht="12.75">
      <c r="W217" s="13"/>
      <c r="X217" s="13"/>
    </row>
    <row r="218" spans="23:24" ht="12.75">
      <c r="W218" s="13"/>
      <c r="X218" s="13"/>
    </row>
    <row r="219" spans="23:24" ht="12.75">
      <c r="W219" s="13"/>
      <c r="X219" s="13"/>
    </row>
    <row r="220" spans="23:24" ht="12.75">
      <c r="W220" s="13"/>
      <c r="X220" s="13"/>
    </row>
    <row r="221" spans="23:24" ht="12.75">
      <c r="W221" s="13"/>
      <c r="X221" s="13"/>
    </row>
    <row r="222" spans="23:24" ht="12.75">
      <c r="W222" s="13"/>
      <c r="X222" s="13"/>
    </row>
    <row r="223" spans="23:24" ht="12.75">
      <c r="W223" s="13"/>
      <c r="X223" s="13"/>
    </row>
    <row r="224" spans="23:24" ht="12.75">
      <c r="W224" s="13"/>
      <c r="X224" s="13"/>
    </row>
    <row r="225" spans="23:24" ht="12.75">
      <c r="W225" s="13"/>
      <c r="X225" s="13"/>
    </row>
    <row r="226" spans="23:24" ht="12.75">
      <c r="W226" s="13"/>
      <c r="X226" s="13"/>
    </row>
    <row r="227" spans="23:24" ht="12.75">
      <c r="W227" s="13"/>
      <c r="X227" s="13"/>
    </row>
    <row r="228" spans="23:24" ht="12.75">
      <c r="W228" s="13"/>
      <c r="X228" s="13"/>
    </row>
    <row r="229" spans="23:24" ht="12.75">
      <c r="W229" s="13"/>
      <c r="X229" s="13"/>
    </row>
    <row r="230" spans="23:24" ht="12.75">
      <c r="W230" s="13"/>
      <c r="X230" s="13"/>
    </row>
    <row r="231" spans="23:24" ht="12.75">
      <c r="W231" s="13"/>
      <c r="X231" s="13"/>
    </row>
    <row r="232" spans="23:24" ht="12.75">
      <c r="W232" s="13"/>
      <c r="X232" s="13"/>
    </row>
    <row r="233" spans="23:24" ht="12.75">
      <c r="W233" s="13"/>
      <c r="X233" s="13"/>
    </row>
    <row r="234" spans="23:24" ht="12.75">
      <c r="W234" s="13"/>
      <c r="X234" s="13"/>
    </row>
    <row r="235" spans="23:24" ht="12.75">
      <c r="W235" s="13"/>
      <c r="X235" s="13"/>
    </row>
    <row r="236" spans="23:24" ht="12.75">
      <c r="W236" s="13"/>
      <c r="X236" s="13"/>
    </row>
    <row r="237" spans="23:24" ht="12.75">
      <c r="W237" s="13"/>
      <c r="X237" s="13"/>
    </row>
    <row r="238" spans="23:24" ht="12.75">
      <c r="W238" s="13"/>
      <c r="X238" s="13"/>
    </row>
    <row r="239" spans="23:24" ht="12.75">
      <c r="W239" s="13"/>
      <c r="X239" s="13"/>
    </row>
    <row r="240" spans="23:24" ht="12.75">
      <c r="W240" s="13"/>
      <c r="X240" s="13"/>
    </row>
    <row r="241" spans="23:24" ht="12.75">
      <c r="W241" s="13"/>
      <c r="X241" s="13"/>
    </row>
    <row r="242" spans="23:24" ht="12.75">
      <c r="W242" s="13"/>
      <c r="X242" s="13"/>
    </row>
    <row r="243" spans="23:24" ht="12.75">
      <c r="W243" s="13"/>
      <c r="X243" s="13"/>
    </row>
    <row r="244" spans="23:24" ht="12.75">
      <c r="W244" s="13"/>
      <c r="X244" s="13"/>
    </row>
    <row r="245" spans="23:24" ht="12.75">
      <c r="W245" s="13"/>
      <c r="X245" s="13"/>
    </row>
    <row r="246" spans="23:24" ht="12.75">
      <c r="W246" s="13"/>
      <c r="X246" s="13"/>
    </row>
    <row r="247" spans="23:24" ht="12.75">
      <c r="W247" s="13"/>
      <c r="X247" s="13"/>
    </row>
    <row r="248" spans="23:24" ht="12.75">
      <c r="W248" s="13"/>
      <c r="X248" s="13"/>
    </row>
    <row r="249" spans="23:24" ht="12.75">
      <c r="W249" s="13"/>
      <c r="X249" s="13"/>
    </row>
    <row r="250" spans="23:24" ht="12.75">
      <c r="W250" s="13"/>
      <c r="X250" s="13"/>
    </row>
    <row r="251" spans="23:24" ht="12.75">
      <c r="W251" s="13"/>
      <c r="X251" s="13"/>
    </row>
    <row r="252" spans="23:24" ht="12.75">
      <c r="W252" s="13"/>
      <c r="X252" s="13"/>
    </row>
    <row r="253" spans="23:24" ht="12.75">
      <c r="W253" s="13"/>
      <c r="X253" s="13"/>
    </row>
    <row r="254" spans="23:24" ht="12.75">
      <c r="W254" s="13"/>
      <c r="X254" s="13"/>
    </row>
    <row r="255" spans="23:24" ht="12.75">
      <c r="W255" s="13"/>
      <c r="X255" s="13"/>
    </row>
    <row r="256" spans="23:24" ht="12.75">
      <c r="W256" s="13"/>
      <c r="X256" s="13"/>
    </row>
    <row r="257" spans="23:24" ht="12.75">
      <c r="W257" s="13"/>
      <c r="X257" s="13"/>
    </row>
  </sheetData>
  <sheetProtection/>
  <mergeCells count="6">
    <mergeCell ref="L3:S3"/>
    <mergeCell ref="L77:S77"/>
    <mergeCell ref="G3:H3"/>
    <mergeCell ref="I3:J3"/>
    <mergeCell ref="G77:H77"/>
    <mergeCell ref="I77:J77"/>
  </mergeCells>
  <printOptions/>
  <pageMargins left="0.15748031496062992" right="0.15748031496062992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2014-06-09T10:48:12Z</cp:lastPrinted>
  <dcterms:created xsi:type="dcterms:W3CDTF">1996-10-08T23:32:33Z</dcterms:created>
  <dcterms:modified xsi:type="dcterms:W3CDTF">2014-06-09T11:15:53Z</dcterms:modified>
  <cp:category/>
  <cp:version/>
  <cp:contentType/>
  <cp:contentStatus/>
</cp:coreProperties>
</file>