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  <sheet name="2012-по классам" sheetId="2" r:id="rId2"/>
    <sheet name="2011" sheetId="3" r:id="rId3"/>
    <sheet name="2011-по классам" sheetId="4" r:id="rId4"/>
  </sheets>
  <definedNames>
    <definedName name="_xlnm._FilterDatabase" localSheetId="0" hidden="1">'2012'!$A$2:$R$46</definedName>
  </definedNames>
  <calcPr fullCalcOnLoad="1"/>
</workbook>
</file>

<file path=xl/sharedStrings.xml><?xml version="1.0" encoding="utf-8"?>
<sst xmlns="http://schemas.openxmlformats.org/spreadsheetml/2006/main" count="416" uniqueCount="195">
  <si>
    <t>рейтинг</t>
  </si>
  <si>
    <t>МОУ</t>
  </si>
  <si>
    <t>класс</t>
  </si>
  <si>
    <t>учитель</t>
  </si>
  <si>
    <t>писало</t>
  </si>
  <si>
    <t>ср.балл</t>
  </si>
  <si>
    <t>кач-во знаний</t>
  </si>
  <si>
    <t>неявка</t>
  </si>
  <si>
    <t>Л-Дулев.гимн</t>
  </si>
  <si>
    <t>Дав.лиц.</t>
  </si>
  <si>
    <t>Дрезн.гимн.</t>
  </si>
  <si>
    <t>Куров.№1</t>
  </si>
  <si>
    <t>Куров.№2</t>
  </si>
  <si>
    <t>Куров.гимн.</t>
  </si>
  <si>
    <t>Л-Дулев.№5</t>
  </si>
  <si>
    <t>Новинск.</t>
  </si>
  <si>
    <t>Щетинов.</t>
  </si>
  <si>
    <t>Малодуб.</t>
  </si>
  <si>
    <t>Верейск.</t>
  </si>
  <si>
    <t>Л-Дулев.лиц.</t>
  </si>
  <si>
    <t>Соболев.</t>
  </si>
  <si>
    <t>Дрезн.№1</t>
  </si>
  <si>
    <t>Дем.лиц.</t>
  </si>
  <si>
    <t>Озерецк.</t>
  </si>
  <si>
    <t>Кабанов.</t>
  </si>
  <si>
    <t>Куров.№6</t>
  </si>
  <si>
    <t>Ильинск.</t>
  </si>
  <si>
    <t>Губинск.</t>
  </si>
  <si>
    <t>Запутнов.</t>
  </si>
  <si>
    <t>Авсюнин.</t>
  </si>
  <si>
    <t>Дав.гимн.</t>
  </si>
  <si>
    <t>Абрамов.</t>
  </si>
  <si>
    <t>В-Горск.</t>
  </si>
  <si>
    <t>Горская</t>
  </si>
  <si>
    <t>Заволен.</t>
  </si>
  <si>
    <t>Л-Дулев.№3</t>
  </si>
  <si>
    <t>Мисц.№1</t>
  </si>
  <si>
    <t>Мисц.№2</t>
  </si>
  <si>
    <t>Юркинск.</t>
  </si>
  <si>
    <t>Л-Дулев.№4</t>
  </si>
  <si>
    <t>Л-Дулев.№2</t>
  </si>
  <si>
    <t>Н-Снопк.</t>
  </si>
  <si>
    <t>уровень обученности</t>
  </si>
  <si>
    <t>" 5"</t>
  </si>
  <si>
    <t>"4"</t>
  </si>
  <si>
    <t>" 3"</t>
  </si>
  <si>
    <t>" 2"</t>
  </si>
  <si>
    <t>ИТОГО</t>
  </si>
  <si>
    <t>Анцифер.</t>
  </si>
  <si>
    <t>Результаты ГИА по математике по классам. 02 июня 2011.</t>
  </si>
  <si>
    <t xml:space="preserve">Результаты ГИА- 2011. </t>
  </si>
  <si>
    <t>20 %</t>
  </si>
  <si>
    <t>9а</t>
  </si>
  <si>
    <t>9б</t>
  </si>
  <si>
    <t>9в</t>
  </si>
  <si>
    <t>уровень обучен. %</t>
  </si>
  <si>
    <t>Результаты ГИА по математике. 2011-2012 у.г.</t>
  </si>
  <si>
    <t>Рейтинг</t>
  </si>
  <si>
    <t>код МОУ</t>
  </si>
  <si>
    <t>%</t>
  </si>
  <si>
    <t>ср. б</t>
  </si>
  <si>
    <t>max балл</t>
  </si>
  <si>
    <t>min балл</t>
  </si>
  <si>
    <t>Уровень обученности, %</t>
  </si>
  <si>
    <t>Качество знаний, %</t>
  </si>
  <si>
    <t>Куровская гимназия</t>
  </si>
  <si>
    <t>Горская ООШ</t>
  </si>
  <si>
    <t>Щетиновская СОШ</t>
  </si>
  <si>
    <t>Абрамовская ООШ</t>
  </si>
  <si>
    <t>Мисцевск. № 1</t>
  </si>
  <si>
    <t>Давыд.лицей</t>
  </si>
  <si>
    <t>Демиховск.лицей</t>
  </si>
  <si>
    <t>Ново-Снопков.</t>
  </si>
  <si>
    <t>Куровск.№ 6</t>
  </si>
  <si>
    <t>Давыд.гимназия</t>
  </si>
  <si>
    <t>Л-Дулёвск.гимн.</t>
  </si>
  <si>
    <t>Озерецкая ООШ</t>
  </si>
  <si>
    <t>В-Горская ООШ</t>
  </si>
  <si>
    <t>Дрезнен. № 1</t>
  </si>
  <si>
    <t>Куровск. № 2</t>
  </si>
  <si>
    <t>Соболевская СОШ</t>
  </si>
  <si>
    <t>Л-Дул. № 5</t>
  </si>
  <si>
    <t>Л-Дулёв.лицей</t>
  </si>
  <si>
    <t>Куров. СОШ № 1</t>
  </si>
  <si>
    <t>Л-Дулёв. № 3</t>
  </si>
  <si>
    <t>Авсюнинская СОШ</t>
  </si>
  <si>
    <t>Губинская СОШ</t>
  </si>
  <si>
    <t>Анциферовская</t>
  </si>
  <si>
    <t>Кабановская СОШ</t>
  </si>
  <si>
    <t>Юркинская ООШ</t>
  </si>
  <si>
    <t>Малодубенская</t>
  </si>
  <si>
    <t>Мисцев. № 2</t>
  </si>
  <si>
    <t>Запутновская</t>
  </si>
  <si>
    <t>Заволенская</t>
  </si>
  <si>
    <t>Верейская СОШ</t>
  </si>
  <si>
    <t>Ильинская СОШ</t>
  </si>
  <si>
    <t>Л-Дулёвск. № 4</t>
  </si>
  <si>
    <t>Л-Дулёвск. № 2</t>
  </si>
  <si>
    <t>Новинская</t>
  </si>
  <si>
    <t>Район</t>
  </si>
  <si>
    <t xml:space="preserve">                 2011-2012 у.г</t>
  </si>
  <si>
    <t>2010 - 2011 у.г.</t>
  </si>
  <si>
    <t xml:space="preserve">                Уровень обученности  -    99,3 %</t>
  </si>
  <si>
    <t>Уровень обученности - 99,6 %</t>
  </si>
  <si>
    <t xml:space="preserve">                Качество  знаний - 47 %</t>
  </si>
  <si>
    <t>Качество знаний  -  55,5 %</t>
  </si>
  <si>
    <t xml:space="preserve">                Средний балл(первичный) - 15,9 </t>
  </si>
  <si>
    <t>Средний балл( первичный)  - 17,1</t>
  </si>
  <si>
    <t xml:space="preserve">                 Итоговый  балл - 3,67</t>
  </si>
  <si>
    <t>Итоговый балл  -3,75</t>
  </si>
  <si>
    <t xml:space="preserve">                 Максимальный балл  по району - 33</t>
  </si>
  <si>
    <t xml:space="preserve">                Минимальный балл по району  - 1</t>
  </si>
  <si>
    <t>Сводные данные по Московской области</t>
  </si>
  <si>
    <t xml:space="preserve">              2010 - 2011 у.г.</t>
  </si>
  <si>
    <t xml:space="preserve"> Первичный балл  - 17,98</t>
  </si>
  <si>
    <t>Итоговый балл  -3,94</t>
  </si>
  <si>
    <t>уровень обучен.</t>
  </si>
  <si>
    <t>Конторщикова</t>
  </si>
  <si>
    <t>Мишакина</t>
  </si>
  <si>
    <t>Трушина</t>
  </si>
  <si>
    <t>Мальнова</t>
  </si>
  <si>
    <t>Матвеева</t>
  </si>
  <si>
    <t>Кирьянова</t>
  </si>
  <si>
    <t>Владимирова</t>
  </si>
  <si>
    <t>Феофанова</t>
  </si>
  <si>
    <t>Ковалёва</t>
  </si>
  <si>
    <t>Саргсян</t>
  </si>
  <si>
    <t>Моргунова</t>
  </si>
  <si>
    <t>Киселёва</t>
  </si>
  <si>
    <t>Королёва</t>
  </si>
  <si>
    <t>Спиридонова</t>
  </si>
  <si>
    <t>Алимова</t>
  </si>
  <si>
    <t>Дугина</t>
  </si>
  <si>
    <t>Сутормина</t>
  </si>
  <si>
    <t>Сухачева</t>
  </si>
  <si>
    <t>Савинова</t>
  </si>
  <si>
    <t>Леонова</t>
  </si>
  <si>
    <t>Ветрова</t>
  </si>
  <si>
    <t>Манина</t>
  </si>
  <si>
    <t>Прончатова</t>
  </si>
  <si>
    <t>9г</t>
  </si>
  <si>
    <t>Вакина</t>
  </si>
  <si>
    <t>Жукова</t>
  </si>
  <si>
    <t>Вишкова</t>
  </si>
  <si>
    <t>Скопинская</t>
  </si>
  <si>
    <t>Шукшина</t>
  </si>
  <si>
    <t>Карпова</t>
  </si>
  <si>
    <t>Куликова</t>
  </si>
  <si>
    <t>Фарзалиева</t>
  </si>
  <si>
    <t>Иванец</t>
  </si>
  <si>
    <t>Крылова</t>
  </si>
  <si>
    <t>Васильев</t>
  </si>
  <si>
    <t>Маслова</t>
  </si>
  <si>
    <t>Ланцова</t>
  </si>
  <si>
    <t>Анохина</t>
  </si>
  <si>
    <t>Шушлина</t>
  </si>
  <si>
    <t>Баулина</t>
  </si>
  <si>
    <t>Янина</t>
  </si>
  <si>
    <t>Тряшина</t>
  </si>
  <si>
    <t>Лавренёва</t>
  </si>
  <si>
    <t>Акимова</t>
  </si>
  <si>
    <t>Кабанова</t>
  </si>
  <si>
    <t>Смирнова</t>
  </si>
  <si>
    <t>Демих.лицей</t>
  </si>
  <si>
    <t>Хабарова</t>
  </si>
  <si>
    <t>Сводные данные по райоу по математике</t>
  </si>
  <si>
    <t>Учитель</t>
  </si>
  <si>
    <t>Трушина В.П.</t>
  </si>
  <si>
    <t>Романчук Г.М.</t>
  </si>
  <si>
    <t>Шушлина Н.В.</t>
  </si>
  <si>
    <t>Анохина Т.П.</t>
  </si>
  <si>
    <t>Косоногова В.Г.</t>
  </si>
  <si>
    <t>Маторин С.А.; Кожухова В.М.</t>
  </si>
  <si>
    <t>Кирьянова Г.М.</t>
  </si>
  <si>
    <t>Чванова Н.В.; Скопинская Т.Ф.</t>
  </si>
  <si>
    <t>Сутормина Л.А.</t>
  </si>
  <si>
    <t>Маслова Л.А.</t>
  </si>
  <si>
    <t>Панин М.В.</t>
  </si>
  <si>
    <t>Моргунова Р.А.; Московская Р.Х.</t>
  </si>
  <si>
    <t>Маторин С.А.</t>
  </si>
  <si>
    <t>Кожухова В.М.</t>
  </si>
  <si>
    <t>Моргунова Р.А.</t>
  </si>
  <si>
    <t>Московская Р.Х.</t>
  </si>
  <si>
    <t>Скопинская Т.Ф.</t>
  </si>
  <si>
    <t>Акимова И.И.</t>
  </si>
  <si>
    <t>Стемасова И.А.</t>
  </si>
  <si>
    <t>Белкина Е.А.</t>
  </si>
  <si>
    <t>всего уч-ся</t>
  </si>
  <si>
    <t>Итоговый балл</t>
  </si>
  <si>
    <t>Кудрявцева Л.Н.</t>
  </si>
  <si>
    <t>Краишкина Н.Д.</t>
  </si>
  <si>
    <t>Шукшина И.Н.</t>
  </si>
  <si>
    <t>Куликова Т.А.</t>
  </si>
  <si>
    <t>Семёнова Н.А.</t>
  </si>
  <si>
    <t>Киселёва В.П.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</si>
</sst>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%"/>
    <numFmt numFmtId="184" formatCode="0.000000"/>
    <numFmt numFmtId="185" formatCode="0.00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Book Antiqua"/>
      <family val="1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11"/>
      <name val="Arial Narrow"/>
      <family val="2"/>
    </font>
    <font>
      <sz val="10"/>
      <name val="Arial Narrow"/>
      <family val="2"/>
    </font>
    <font>
      <i/>
      <sz val="11"/>
      <name val="Book Antiqua"/>
      <family val="1"/>
    </font>
    <font>
      <b/>
      <i/>
      <sz val="11"/>
      <name val="Arial Narrow"/>
      <family val="2"/>
    </font>
    <font>
      <b/>
      <i/>
      <sz val="11"/>
      <name val="Book Antiqua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49" fontId="0" fillId="0" borderId="0" xfId="0" applyNumberFormat="1" applyFill="1" applyAlignment="1">
      <alignment/>
    </xf>
    <xf numFmtId="9" fontId="0" fillId="0" borderId="3" xfId="0" applyNumberFormat="1" applyFill="1" applyBorder="1" applyAlignment="1">
      <alignment horizontal="center"/>
    </xf>
    <xf numFmtId="9" fontId="0" fillId="0" borderId="0" xfId="0" applyNumberFormat="1" applyFill="1" applyAlignment="1">
      <alignment/>
    </xf>
    <xf numFmtId="183" fontId="0" fillId="0" borderId="0" xfId="0" applyNumberForma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182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183" fontId="0" fillId="0" borderId="2" xfId="0" applyNumberFormat="1" applyFill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4" borderId="1" xfId="0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82" fontId="14" fillId="4" borderId="1" xfId="0" applyNumberFormat="1" applyFont="1" applyFill="1" applyBorder="1" applyAlignment="1">
      <alignment horizontal="center"/>
    </xf>
    <xf numFmtId="1" fontId="14" fillId="4" borderId="1" xfId="0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182" fontId="14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/>
    </xf>
    <xf numFmtId="182" fontId="0" fillId="4" borderId="1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/>
    </xf>
    <xf numFmtId="182" fontId="0" fillId="2" borderId="2" xfId="0" applyNumberFormat="1" applyFill="1" applyBorder="1" applyAlignment="1">
      <alignment horizontal="center"/>
    </xf>
    <xf numFmtId="182" fontId="0" fillId="2" borderId="1" xfId="0" applyNumberFormat="1" applyFill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/>
    </xf>
    <xf numFmtId="182" fontId="2" fillId="0" borderId="1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83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28">
      <selection activeCell="A39" sqref="A39:R51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18.28125" style="0" customWidth="1"/>
    <col min="4" max="4" width="7.7109375" style="0" customWidth="1"/>
    <col min="5" max="5" width="7.140625" style="0" customWidth="1"/>
    <col min="6" max="6" width="7.00390625" style="0" customWidth="1"/>
    <col min="7" max="7" width="7.421875" style="0" customWidth="1"/>
    <col min="8" max="8" width="5.7109375" style="0" customWidth="1"/>
    <col min="9" max="9" width="7.421875" style="0" customWidth="1"/>
    <col min="10" max="10" width="5.7109375" style="0" customWidth="1"/>
    <col min="11" max="11" width="7.8515625" style="0" customWidth="1"/>
    <col min="12" max="12" width="5.7109375" style="0" customWidth="1"/>
    <col min="13" max="13" width="7.421875" style="0" customWidth="1"/>
    <col min="14" max="14" width="7.57421875" style="0" customWidth="1"/>
    <col min="15" max="15" width="7.28125" style="0" customWidth="1"/>
    <col min="16" max="16" width="8.140625" style="0" customWidth="1"/>
    <col min="17" max="17" width="9.28125" style="0" customWidth="1"/>
    <col min="18" max="18" width="11.140625" style="0" customWidth="1"/>
    <col min="19" max="19" width="19.28125" style="0" customWidth="1"/>
  </cols>
  <sheetData>
    <row r="1" spans="1:14" ht="25.5" customHeight="1" thickBot="1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9" ht="44.25" customHeight="1">
      <c r="A2" s="31" t="s">
        <v>57</v>
      </c>
      <c r="B2" s="32" t="s">
        <v>58</v>
      </c>
      <c r="C2" s="32" t="s">
        <v>1</v>
      </c>
      <c r="D2" s="33" t="s">
        <v>187</v>
      </c>
      <c r="E2" s="34" t="s">
        <v>7</v>
      </c>
      <c r="F2" s="35">
        <v>5</v>
      </c>
      <c r="G2" s="36" t="s">
        <v>59</v>
      </c>
      <c r="H2" s="35">
        <v>4</v>
      </c>
      <c r="I2" s="36" t="s">
        <v>59</v>
      </c>
      <c r="J2" s="35">
        <v>3</v>
      </c>
      <c r="K2" s="36" t="s">
        <v>59</v>
      </c>
      <c r="L2" s="35">
        <v>2</v>
      </c>
      <c r="M2" s="36" t="s">
        <v>59</v>
      </c>
      <c r="N2" s="37" t="s">
        <v>60</v>
      </c>
      <c r="O2" s="38" t="s">
        <v>61</v>
      </c>
      <c r="P2" s="39" t="s">
        <v>62</v>
      </c>
      <c r="Q2" s="10" t="s">
        <v>63</v>
      </c>
      <c r="R2" s="40" t="s">
        <v>64</v>
      </c>
      <c r="S2" t="s">
        <v>166</v>
      </c>
    </row>
    <row r="3" spans="1:19" ht="13.5" customHeight="1">
      <c r="A3" s="41">
        <v>1</v>
      </c>
      <c r="B3" s="42">
        <v>4138</v>
      </c>
      <c r="C3" s="42" t="s">
        <v>66</v>
      </c>
      <c r="D3" s="44">
        <v>2</v>
      </c>
      <c r="E3" s="44">
        <v>0</v>
      </c>
      <c r="F3" s="45">
        <v>2</v>
      </c>
      <c r="G3" s="44">
        <f aca="true" t="shared" si="0" ref="G3:G9">F3/D3*100</f>
        <v>100</v>
      </c>
      <c r="H3" s="45">
        <v>0</v>
      </c>
      <c r="I3" s="47">
        <f aca="true" t="shared" si="1" ref="I3:I38">H3/D3*100</f>
        <v>0</v>
      </c>
      <c r="J3" s="45">
        <v>0</v>
      </c>
      <c r="K3" s="44">
        <f aca="true" t="shared" si="2" ref="K3:K38">J3/D3*100</f>
        <v>0</v>
      </c>
      <c r="L3" s="45">
        <v>0</v>
      </c>
      <c r="M3" s="44">
        <f aca="true" t="shared" si="3" ref="M3:M38">L3/D3*100</f>
        <v>0</v>
      </c>
      <c r="N3" s="48">
        <v>21</v>
      </c>
      <c r="O3" s="41">
        <v>21</v>
      </c>
      <c r="P3" s="41">
        <v>21</v>
      </c>
      <c r="Q3" s="41">
        <v>100</v>
      </c>
      <c r="R3" s="49">
        <f aca="true" t="shared" si="4" ref="R3:R37">G3+I3</f>
        <v>100</v>
      </c>
      <c r="S3" t="s">
        <v>167</v>
      </c>
    </row>
    <row r="4" spans="1:19" ht="13.5" customHeight="1">
      <c r="A4" s="41">
        <v>1</v>
      </c>
      <c r="B4" s="42">
        <v>4106</v>
      </c>
      <c r="C4" s="43" t="s">
        <v>65</v>
      </c>
      <c r="D4" s="44">
        <v>29</v>
      </c>
      <c r="E4" s="44">
        <v>0</v>
      </c>
      <c r="F4" s="45">
        <v>16</v>
      </c>
      <c r="G4" s="46">
        <f t="shared" si="0"/>
        <v>55.172413793103445</v>
      </c>
      <c r="H4" s="45">
        <v>11</v>
      </c>
      <c r="I4" s="47">
        <f t="shared" si="1"/>
        <v>37.93103448275862</v>
      </c>
      <c r="J4" s="45">
        <v>2</v>
      </c>
      <c r="K4" s="46">
        <f t="shared" si="2"/>
        <v>6.896551724137931</v>
      </c>
      <c r="L4" s="45">
        <v>0</v>
      </c>
      <c r="M4" s="44">
        <f t="shared" si="3"/>
        <v>0</v>
      </c>
      <c r="N4" s="48">
        <v>21</v>
      </c>
      <c r="O4" s="41">
        <v>29</v>
      </c>
      <c r="P4" s="41">
        <v>15</v>
      </c>
      <c r="Q4" s="41">
        <v>100</v>
      </c>
      <c r="R4" s="49">
        <f t="shared" si="4"/>
        <v>93.10344827586206</v>
      </c>
      <c r="S4" t="s">
        <v>168</v>
      </c>
    </row>
    <row r="5" spans="1:19" ht="13.5" customHeight="1">
      <c r="A5" s="41">
        <v>3</v>
      </c>
      <c r="B5" s="42">
        <v>4111</v>
      </c>
      <c r="C5" s="42" t="s">
        <v>67</v>
      </c>
      <c r="D5" s="44">
        <v>15</v>
      </c>
      <c r="E5" s="44">
        <v>0</v>
      </c>
      <c r="F5" s="45">
        <v>10</v>
      </c>
      <c r="G5" s="47">
        <f t="shared" si="0"/>
        <v>66.66666666666666</v>
      </c>
      <c r="H5" s="45">
        <v>3</v>
      </c>
      <c r="I5" s="47">
        <f t="shared" si="1"/>
        <v>20</v>
      </c>
      <c r="J5" s="45">
        <v>2</v>
      </c>
      <c r="K5" s="47">
        <f t="shared" si="2"/>
        <v>13.333333333333334</v>
      </c>
      <c r="L5" s="45">
        <v>0</v>
      </c>
      <c r="M5" s="44">
        <f t="shared" si="3"/>
        <v>0</v>
      </c>
      <c r="N5" s="48">
        <v>20.6</v>
      </c>
      <c r="O5" s="41">
        <v>27</v>
      </c>
      <c r="P5" s="41">
        <v>14</v>
      </c>
      <c r="Q5" s="41">
        <v>100</v>
      </c>
      <c r="R5" s="49">
        <f t="shared" si="4"/>
        <v>86.66666666666666</v>
      </c>
      <c r="S5" t="s">
        <v>169</v>
      </c>
    </row>
    <row r="6" spans="1:19" ht="13.5" customHeight="1">
      <c r="A6" s="41">
        <v>4</v>
      </c>
      <c r="B6" s="42">
        <v>4135</v>
      </c>
      <c r="C6" s="42" t="s">
        <v>68</v>
      </c>
      <c r="D6" s="44">
        <v>8</v>
      </c>
      <c r="E6" s="44">
        <v>0</v>
      </c>
      <c r="F6" s="45">
        <v>4</v>
      </c>
      <c r="G6" s="44">
        <f t="shared" si="0"/>
        <v>50</v>
      </c>
      <c r="H6" s="45">
        <v>2</v>
      </c>
      <c r="I6" s="47">
        <f t="shared" si="1"/>
        <v>25</v>
      </c>
      <c r="J6" s="45">
        <v>2</v>
      </c>
      <c r="K6" s="44">
        <f t="shared" si="2"/>
        <v>25</v>
      </c>
      <c r="L6" s="45">
        <v>0</v>
      </c>
      <c r="M6" s="44">
        <f t="shared" si="3"/>
        <v>0</v>
      </c>
      <c r="N6" s="48">
        <v>20.4</v>
      </c>
      <c r="O6" s="41">
        <v>30</v>
      </c>
      <c r="P6" s="41">
        <v>13</v>
      </c>
      <c r="Q6" s="41">
        <v>100</v>
      </c>
      <c r="R6" s="49">
        <f t="shared" si="4"/>
        <v>75</v>
      </c>
      <c r="S6" t="s">
        <v>170</v>
      </c>
    </row>
    <row r="7" spans="1:19" ht="13.5" customHeight="1">
      <c r="A7" s="41">
        <v>5</v>
      </c>
      <c r="B7" s="42">
        <v>4141</v>
      </c>
      <c r="C7" s="42" t="s">
        <v>69</v>
      </c>
      <c r="D7" s="44">
        <v>7</v>
      </c>
      <c r="E7" s="44">
        <v>0</v>
      </c>
      <c r="F7" s="45">
        <v>3</v>
      </c>
      <c r="G7" s="47">
        <f t="shared" si="0"/>
        <v>42.857142857142854</v>
      </c>
      <c r="H7" s="45">
        <v>1</v>
      </c>
      <c r="I7" s="47">
        <f t="shared" si="1"/>
        <v>14.285714285714285</v>
      </c>
      <c r="J7" s="45">
        <v>3</v>
      </c>
      <c r="K7" s="47">
        <f t="shared" si="2"/>
        <v>42.857142857142854</v>
      </c>
      <c r="L7" s="45">
        <v>0</v>
      </c>
      <c r="M7" s="44">
        <f t="shared" si="3"/>
        <v>0</v>
      </c>
      <c r="N7" s="48">
        <v>18.3</v>
      </c>
      <c r="O7" s="41">
        <v>25</v>
      </c>
      <c r="P7" s="41">
        <v>13</v>
      </c>
      <c r="Q7" s="41">
        <v>100</v>
      </c>
      <c r="R7" s="49">
        <f t="shared" si="4"/>
        <v>57.14285714285714</v>
      </c>
      <c r="S7" t="s">
        <v>171</v>
      </c>
    </row>
    <row r="8" spans="1:19" ht="13.5" customHeight="1">
      <c r="A8" s="41">
        <v>6</v>
      </c>
      <c r="B8" s="42">
        <v>4102</v>
      </c>
      <c r="C8" s="42" t="s">
        <v>70</v>
      </c>
      <c r="D8" s="44">
        <v>27</v>
      </c>
      <c r="E8" s="44">
        <v>0</v>
      </c>
      <c r="F8" s="45">
        <v>10</v>
      </c>
      <c r="G8" s="47">
        <f t="shared" si="0"/>
        <v>37.03703703703704</v>
      </c>
      <c r="H8" s="45">
        <v>3</v>
      </c>
      <c r="I8" s="47">
        <f t="shared" si="1"/>
        <v>11.11111111111111</v>
      </c>
      <c r="J8" s="45">
        <v>14</v>
      </c>
      <c r="K8" s="47">
        <f t="shared" si="2"/>
        <v>51.85185185185185</v>
      </c>
      <c r="L8" s="45">
        <v>0</v>
      </c>
      <c r="M8" s="44">
        <f t="shared" si="3"/>
        <v>0</v>
      </c>
      <c r="N8" s="48">
        <v>17.9</v>
      </c>
      <c r="O8" s="41">
        <v>30</v>
      </c>
      <c r="P8" s="41">
        <v>10</v>
      </c>
      <c r="Q8" s="41">
        <v>100</v>
      </c>
      <c r="R8" s="49">
        <f t="shared" si="4"/>
        <v>48.14814814814815</v>
      </c>
      <c r="S8" t="s">
        <v>172</v>
      </c>
    </row>
    <row r="9" spans="1:18" ht="13.5" customHeight="1">
      <c r="A9" s="41">
        <v>6</v>
      </c>
      <c r="B9" s="42">
        <v>4117</v>
      </c>
      <c r="C9" s="42" t="s">
        <v>71</v>
      </c>
      <c r="D9" s="44">
        <v>39</v>
      </c>
      <c r="E9" s="44">
        <v>0</v>
      </c>
      <c r="F9" s="45">
        <v>15</v>
      </c>
      <c r="G9" s="47">
        <f t="shared" si="0"/>
        <v>38.46153846153847</v>
      </c>
      <c r="H9" s="45">
        <v>6</v>
      </c>
      <c r="I9" s="47">
        <f t="shared" si="1"/>
        <v>15.384615384615385</v>
      </c>
      <c r="J9" s="45">
        <v>18</v>
      </c>
      <c r="K9" s="47">
        <f t="shared" si="2"/>
        <v>46.15384615384615</v>
      </c>
      <c r="L9" s="45">
        <v>0</v>
      </c>
      <c r="M9" s="44">
        <f t="shared" si="3"/>
        <v>0</v>
      </c>
      <c r="N9" s="48">
        <v>17.9</v>
      </c>
      <c r="O9" s="41">
        <v>32</v>
      </c>
      <c r="P9" s="41">
        <v>10</v>
      </c>
      <c r="Q9" s="41">
        <v>100</v>
      </c>
      <c r="R9" s="49">
        <f t="shared" si="4"/>
        <v>53.846153846153854</v>
      </c>
    </row>
    <row r="10" spans="1:19" ht="13.5" customHeight="1">
      <c r="A10" s="41">
        <v>8</v>
      </c>
      <c r="B10" s="42">
        <v>4128</v>
      </c>
      <c r="C10" s="42" t="s">
        <v>74</v>
      </c>
      <c r="D10" s="44">
        <v>40</v>
      </c>
      <c r="E10" s="44">
        <v>0</v>
      </c>
      <c r="F10" s="45">
        <v>12</v>
      </c>
      <c r="G10" s="44">
        <v>30</v>
      </c>
      <c r="H10" s="45">
        <v>18</v>
      </c>
      <c r="I10" s="47">
        <f t="shared" si="1"/>
        <v>45</v>
      </c>
      <c r="J10" s="45">
        <v>10</v>
      </c>
      <c r="K10" s="44">
        <f t="shared" si="2"/>
        <v>25</v>
      </c>
      <c r="L10" s="45">
        <v>0</v>
      </c>
      <c r="M10" s="44">
        <f t="shared" si="3"/>
        <v>0</v>
      </c>
      <c r="N10" s="48">
        <v>17.8</v>
      </c>
      <c r="O10" s="41">
        <v>29</v>
      </c>
      <c r="P10" s="41">
        <v>9</v>
      </c>
      <c r="Q10" s="41">
        <v>100</v>
      </c>
      <c r="R10" s="49">
        <f t="shared" si="4"/>
        <v>75</v>
      </c>
      <c r="S10" t="s">
        <v>173</v>
      </c>
    </row>
    <row r="11" spans="1:19" ht="13.5" customHeight="1">
      <c r="A11" s="41">
        <v>8</v>
      </c>
      <c r="B11" s="42">
        <v>4120</v>
      </c>
      <c r="C11" s="42" t="s">
        <v>73</v>
      </c>
      <c r="D11" s="44">
        <v>51</v>
      </c>
      <c r="E11" s="44">
        <v>0</v>
      </c>
      <c r="F11" s="45">
        <v>18</v>
      </c>
      <c r="G11" s="47">
        <f aca="true" t="shared" si="5" ref="G11:G29">F11/D11*100</f>
        <v>35.294117647058826</v>
      </c>
      <c r="H11" s="45">
        <v>11</v>
      </c>
      <c r="I11" s="47">
        <f t="shared" si="1"/>
        <v>21.568627450980394</v>
      </c>
      <c r="J11" s="45">
        <v>22</v>
      </c>
      <c r="K11" s="47">
        <f t="shared" si="2"/>
        <v>43.13725490196079</v>
      </c>
      <c r="L11" s="45">
        <v>0</v>
      </c>
      <c r="M11" s="44">
        <f t="shared" si="3"/>
        <v>0</v>
      </c>
      <c r="N11" s="48">
        <v>17.8</v>
      </c>
      <c r="O11" s="41">
        <v>32</v>
      </c>
      <c r="P11" s="41">
        <v>11</v>
      </c>
      <c r="Q11" s="41">
        <v>100</v>
      </c>
      <c r="R11" s="49">
        <f t="shared" si="4"/>
        <v>56.86274509803922</v>
      </c>
      <c r="S11" t="s">
        <v>174</v>
      </c>
    </row>
    <row r="12" spans="1:19" ht="13.5" customHeight="1">
      <c r="A12" s="41">
        <v>8</v>
      </c>
      <c r="B12" s="42">
        <v>4110</v>
      </c>
      <c r="C12" s="42" t="s">
        <v>72</v>
      </c>
      <c r="D12" s="44">
        <v>5</v>
      </c>
      <c r="E12" s="44">
        <v>0</v>
      </c>
      <c r="F12" s="45">
        <v>1</v>
      </c>
      <c r="G12" s="44">
        <f t="shared" si="5"/>
        <v>20</v>
      </c>
      <c r="H12" s="45">
        <v>3</v>
      </c>
      <c r="I12" s="47">
        <f t="shared" si="1"/>
        <v>60</v>
      </c>
      <c r="J12" s="45">
        <v>1</v>
      </c>
      <c r="K12" s="44">
        <f t="shared" si="2"/>
        <v>20</v>
      </c>
      <c r="L12" s="45">
        <v>0</v>
      </c>
      <c r="M12" s="44">
        <f t="shared" si="3"/>
        <v>0</v>
      </c>
      <c r="N12" s="48">
        <v>17.8</v>
      </c>
      <c r="O12" s="41">
        <v>20</v>
      </c>
      <c r="P12" s="41">
        <v>15</v>
      </c>
      <c r="Q12" s="41">
        <v>100</v>
      </c>
      <c r="R12" s="49">
        <f t="shared" si="4"/>
        <v>80</v>
      </c>
      <c r="S12" t="s">
        <v>175</v>
      </c>
    </row>
    <row r="13" spans="1:18" ht="13.5" customHeight="1">
      <c r="A13" s="41">
        <v>11</v>
      </c>
      <c r="B13" s="42">
        <v>4101</v>
      </c>
      <c r="C13" s="42" t="s">
        <v>75</v>
      </c>
      <c r="D13" s="44">
        <v>53</v>
      </c>
      <c r="E13" s="44">
        <v>0</v>
      </c>
      <c r="F13" s="45">
        <v>17</v>
      </c>
      <c r="G13" s="47">
        <f t="shared" si="5"/>
        <v>32.075471698113205</v>
      </c>
      <c r="H13" s="45">
        <v>15</v>
      </c>
      <c r="I13" s="47">
        <f t="shared" si="1"/>
        <v>28.30188679245283</v>
      </c>
      <c r="J13" s="45">
        <v>21</v>
      </c>
      <c r="K13" s="47">
        <f t="shared" si="2"/>
        <v>39.62264150943396</v>
      </c>
      <c r="L13" s="45">
        <v>0</v>
      </c>
      <c r="M13" s="44">
        <f t="shared" si="3"/>
        <v>0</v>
      </c>
      <c r="N13" s="48">
        <v>17.7</v>
      </c>
      <c r="O13" s="41">
        <v>33</v>
      </c>
      <c r="P13" s="41">
        <v>9</v>
      </c>
      <c r="Q13" s="41">
        <v>100</v>
      </c>
      <c r="R13" s="49">
        <f t="shared" si="4"/>
        <v>60.37735849056604</v>
      </c>
    </row>
    <row r="14" spans="1:19" ht="13.5" customHeight="1">
      <c r="A14" s="41">
        <v>11</v>
      </c>
      <c r="B14" s="42">
        <v>4118</v>
      </c>
      <c r="C14" s="42" t="s">
        <v>76</v>
      </c>
      <c r="D14" s="44">
        <v>12</v>
      </c>
      <c r="E14" s="44">
        <v>0</v>
      </c>
      <c r="F14" s="45">
        <v>3</v>
      </c>
      <c r="G14" s="44">
        <f t="shared" si="5"/>
        <v>25</v>
      </c>
      <c r="H14" s="45">
        <v>6</v>
      </c>
      <c r="I14" s="47">
        <f t="shared" si="1"/>
        <v>50</v>
      </c>
      <c r="J14" s="45">
        <v>3</v>
      </c>
      <c r="K14" s="44">
        <f t="shared" si="2"/>
        <v>25</v>
      </c>
      <c r="L14" s="45">
        <v>0</v>
      </c>
      <c r="M14" s="44">
        <f t="shared" si="3"/>
        <v>0</v>
      </c>
      <c r="N14" s="48">
        <v>17.7</v>
      </c>
      <c r="O14" s="41">
        <v>26</v>
      </c>
      <c r="P14" s="41">
        <v>12</v>
      </c>
      <c r="Q14" s="41">
        <v>100</v>
      </c>
      <c r="R14" s="49">
        <f t="shared" si="4"/>
        <v>75</v>
      </c>
      <c r="S14" t="s">
        <v>176</v>
      </c>
    </row>
    <row r="15" spans="1:19" ht="13.5" customHeight="1">
      <c r="A15" s="41">
        <v>13</v>
      </c>
      <c r="B15" s="42">
        <v>4137</v>
      </c>
      <c r="C15" s="42" t="s">
        <v>77</v>
      </c>
      <c r="D15" s="44">
        <v>8</v>
      </c>
      <c r="E15" s="44">
        <v>0</v>
      </c>
      <c r="F15" s="45">
        <v>0</v>
      </c>
      <c r="G15" s="44">
        <f t="shared" si="5"/>
        <v>0</v>
      </c>
      <c r="H15" s="45">
        <v>7</v>
      </c>
      <c r="I15" s="47">
        <f t="shared" si="1"/>
        <v>87.5</v>
      </c>
      <c r="J15" s="45">
        <v>1</v>
      </c>
      <c r="K15" s="47">
        <f t="shared" si="2"/>
        <v>12.5</v>
      </c>
      <c r="L15" s="45">
        <v>0</v>
      </c>
      <c r="M15" s="44">
        <f t="shared" si="3"/>
        <v>0</v>
      </c>
      <c r="N15" s="48">
        <v>17.4</v>
      </c>
      <c r="O15" s="41">
        <v>19</v>
      </c>
      <c r="P15" s="41">
        <v>15</v>
      </c>
      <c r="Q15" s="41">
        <v>100</v>
      </c>
      <c r="R15" s="49">
        <f t="shared" si="4"/>
        <v>87.5</v>
      </c>
      <c r="S15" t="s">
        <v>177</v>
      </c>
    </row>
    <row r="16" spans="1:19" ht="13.5" customHeight="1">
      <c r="A16" s="41">
        <v>14</v>
      </c>
      <c r="B16" s="42">
        <v>4116</v>
      </c>
      <c r="C16" s="42" t="s">
        <v>78</v>
      </c>
      <c r="D16" s="44">
        <v>50</v>
      </c>
      <c r="E16" s="44">
        <v>0</v>
      </c>
      <c r="F16" s="45">
        <v>10</v>
      </c>
      <c r="G16" s="44">
        <f t="shared" si="5"/>
        <v>20</v>
      </c>
      <c r="H16" s="45">
        <v>21</v>
      </c>
      <c r="I16" s="47">
        <f t="shared" si="1"/>
        <v>42</v>
      </c>
      <c r="J16" s="45">
        <v>19</v>
      </c>
      <c r="K16" s="44">
        <f t="shared" si="2"/>
        <v>38</v>
      </c>
      <c r="L16" s="45">
        <v>0</v>
      </c>
      <c r="M16" s="44">
        <f t="shared" si="3"/>
        <v>0</v>
      </c>
      <c r="N16" s="48">
        <v>17.1</v>
      </c>
      <c r="O16" s="41">
        <v>26</v>
      </c>
      <c r="P16" s="41">
        <v>10</v>
      </c>
      <c r="Q16" s="41">
        <v>100</v>
      </c>
      <c r="R16" s="49">
        <f t="shared" si="4"/>
        <v>62</v>
      </c>
      <c r="S16" t="s">
        <v>178</v>
      </c>
    </row>
    <row r="17" spans="1:18" ht="13.5" customHeight="1">
      <c r="A17" s="4">
        <v>15</v>
      </c>
      <c r="B17" s="50">
        <v>4105</v>
      </c>
      <c r="C17" s="50" t="s">
        <v>79</v>
      </c>
      <c r="D17" s="51">
        <v>52</v>
      </c>
      <c r="E17" s="51">
        <v>0</v>
      </c>
      <c r="F17" s="52">
        <v>15</v>
      </c>
      <c r="G17" s="53">
        <f t="shared" si="5"/>
        <v>28.846153846153843</v>
      </c>
      <c r="H17" s="52">
        <v>8</v>
      </c>
      <c r="I17" s="53">
        <f t="shared" si="1"/>
        <v>15.384615384615385</v>
      </c>
      <c r="J17" s="52">
        <v>29</v>
      </c>
      <c r="K17" s="53">
        <f t="shared" si="2"/>
        <v>55.769230769230774</v>
      </c>
      <c r="L17" s="52">
        <v>0</v>
      </c>
      <c r="M17" s="51">
        <f t="shared" si="3"/>
        <v>0</v>
      </c>
      <c r="N17" s="54">
        <v>16.7</v>
      </c>
      <c r="O17" s="4">
        <v>33</v>
      </c>
      <c r="P17" s="4">
        <v>9</v>
      </c>
      <c r="Q17" s="23">
        <v>100</v>
      </c>
      <c r="R17" s="55">
        <f t="shared" si="4"/>
        <v>44.230769230769226</v>
      </c>
    </row>
    <row r="18" spans="1:18" ht="13.5" customHeight="1">
      <c r="A18" s="4">
        <v>16</v>
      </c>
      <c r="B18" s="50">
        <v>4115</v>
      </c>
      <c r="C18" s="50" t="s">
        <v>80</v>
      </c>
      <c r="D18" s="51">
        <v>15</v>
      </c>
      <c r="E18" s="51">
        <v>0</v>
      </c>
      <c r="F18" s="52">
        <v>1</v>
      </c>
      <c r="G18" s="53">
        <f t="shared" si="5"/>
        <v>6.666666666666667</v>
      </c>
      <c r="H18" s="52">
        <v>9</v>
      </c>
      <c r="I18" s="53">
        <f t="shared" si="1"/>
        <v>60</v>
      </c>
      <c r="J18" s="52">
        <v>5</v>
      </c>
      <c r="K18" s="53">
        <f t="shared" si="2"/>
        <v>33.33333333333333</v>
      </c>
      <c r="L18" s="52">
        <v>0</v>
      </c>
      <c r="M18" s="51">
        <f t="shared" si="3"/>
        <v>0</v>
      </c>
      <c r="N18" s="54">
        <v>16.1</v>
      </c>
      <c r="O18" s="4">
        <v>26</v>
      </c>
      <c r="P18" s="4">
        <v>9</v>
      </c>
      <c r="Q18" s="23">
        <v>100</v>
      </c>
      <c r="R18" s="55">
        <f t="shared" si="4"/>
        <v>66.66666666666667</v>
      </c>
    </row>
    <row r="19" spans="1:18" ht="13.5" customHeight="1">
      <c r="A19" s="4">
        <v>17</v>
      </c>
      <c r="B19" s="50">
        <v>4107</v>
      </c>
      <c r="C19" s="50" t="s">
        <v>81</v>
      </c>
      <c r="D19" s="51">
        <v>61</v>
      </c>
      <c r="E19" s="51">
        <v>0</v>
      </c>
      <c r="F19" s="52">
        <v>15</v>
      </c>
      <c r="G19" s="53">
        <f t="shared" si="5"/>
        <v>24.59016393442623</v>
      </c>
      <c r="H19" s="52">
        <v>13</v>
      </c>
      <c r="I19" s="53">
        <f t="shared" si="1"/>
        <v>21.311475409836063</v>
      </c>
      <c r="J19" s="52">
        <v>31</v>
      </c>
      <c r="K19" s="53">
        <f t="shared" si="2"/>
        <v>50.81967213114754</v>
      </c>
      <c r="L19" s="52">
        <v>2</v>
      </c>
      <c r="M19" s="53">
        <f t="shared" si="3"/>
        <v>3.278688524590164</v>
      </c>
      <c r="N19" s="54">
        <v>15.5</v>
      </c>
      <c r="O19" s="4">
        <v>25</v>
      </c>
      <c r="P19" s="4">
        <v>7</v>
      </c>
      <c r="Q19" s="23">
        <v>97</v>
      </c>
      <c r="R19" s="55">
        <f t="shared" si="4"/>
        <v>45.90163934426229</v>
      </c>
    </row>
    <row r="20" spans="1:18" ht="13.5" customHeight="1">
      <c r="A20" s="4">
        <v>18</v>
      </c>
      <c r="B20" s="50">
        <v>4114</v>
      </c>
      <c r="C20" s="50" t="s">
        <v>82</v>
      </c>
      <c r="D20" s="51">
        <v>69</v>
      </c>
      <c r="E20" s="51">
        <v>2</v>
      </c>
      <c r="F20" s="52">
        <v>14</v>
      </c>
      <c r="G20" s="53">
        <f t="shared" si="5"/>
        <v>20.28985507246377</v>
      </c>
      <c r="H20" s="52">
        <v>8</v>
      </c>
      <c r="I20" s="53">
        <f t="shared" si="1"/>
        <v>11.594202898550725</v>
      </c>
      <c r="J20" s="52">
        <v>45</v>
      </c>
      <c r="K20" s="53">
        <f t="shared" si="2"/>
        <v>65.21739130434783</v>
      </c>
      <c r="L20" s="52">
        <v>0</v>
      </c>
      <c r="M20" s="51">
        <f t="shared" si="3"/>
        <v>0</v>
      </c>
      <c r="N20" s="54">
        <v>15.3</v>
      </c>
      <c r="O20" s="4">
        <v>30</v>
      </c>
      <c r="P20" s="4">
        <v>9</v>
      </c>
      <c r="Q20" s="23">
        <v>100</v>
      </c>
      <c r="R20" s="55">
        <f t="shared" si="4"/>
        <v>31.884057971014492</v>
      </c>
    </row>
    <row r="21" spans="1:18" ht="13.5" customHeight="1">
      <c r="A21" s="4">
        <v>19</v>
      </c>
      <c r="B21" s="50">
        <v>4104</v>
      </c>
      <c r="C21" s="50" t="s">
        <v>83</v>
      </c>
      <c r="D21" s="51">
        <v>26</v>
      </c>
      <c r="E21" s="51">
        <v>0</v>
      </c>
      <c r="F21" s="52">
        <v>2</v>
      </c>
      <c r="G21" s="53">
        <f t="shared" si="5"/>
        <v>7.6923076923076925</v>
      </c>
      <c r="H21" s="52">
        <v>7</v>
      </c>
      <c r="I21" s="53">
        <f t="shared" si="1"/>
        <v>26.923076923076923</v>
      </c>
      <c r="J21" s="52">
        <v>17</v>
      </c>
      <c r="K21" s="53">
        <f t="shared" si="2"/>
        <v>65.38461538461539</v>
      </c>
      <c r="L21" s="52">
        <v>0</v>
      </c>
      <c r="M21" s="51">
        <f t="shared" si="3"/>
        <v>0</v>
      </c>
      <c r="N21" s="54">
        <v>15.2</v>
      </c>
      <c r="O21" s="4">
        <v>23</v>
      </c>
      <c r="P21" s="4">
        <v>12</v>
      </c>
      <c r="Q21" s="23">
        <v>100</v>
      </c>
      <c r="R21" s="55">
        <f t="shared" si="4"/>
        <v>34.61538461538461</v>
      </c>
    </row>
    <row r="22" spans="1:18" ht="13.5" customHeight="1">
      <c r="A22" s="4">
        <v>20</v>
      </c>
      <c r="B22" s="50">
        <v>4140</v>
      </c>
      <c r="C22" s="50" t="s">
        <v>84</v>
      </c>
      <c r="D22" s="51">
        <v>22</v>
      </c>
      <c r="E22" s="51">
        <v>0</v>
      </c>
      <c r="F22" s="52">
        <v>2</v>
      </c>
      <c r="G22" s="53">
        <f t="shared" si="5"/>
        <v>9.090909090909092</v>
      </c>
      <c r="H22" s="52">
        <v>7</v>
      </c>
      <c r="I22" s="53">
        <f t="shared" si="1"/>
        <v>31.818181818181817</v>
      </c>
      <c r="J22" s="52">
        <v>13</v>
      </c>
      <c r="K22" s="53">
        <f t="shared" si="2"/>
        <v>59.09090909090909</v>
      </c>
      <c r="L22" s="52">
        <v>0</v>
      </c>
      <c r="M22" s="51">
        <f t="shared" si="3"/>
        <v>0</v>
      </c>
      <c r="N22" s="54">
        <v>15.2</v>
      </c>
      <c r="O22" s="4">
        <v>26</v>
      </c>
      <c r="P22" s="4">
        <v>10</v>
      </c>
      <c r="Q22" s="23">
        <v>100</v>
      </c>
      <c r="R22" s="55">
        <f t="shared" si="4"/>
        <v>40.90909090909091</v>
      </c>
    </row>
    <row r="23" spans="1:18" ht="13.5" customHeight="1">
      <c r="A23" s="4">
        <v>21</v>
      </c>
      <c r="B23" s="50">
        <v>4125</v>
      </c>
      <c r="C23" s="50" t="s">
        <v>85</v>
      </c>
      <c r="D23" s="51">
        <v>46</v>
      </c>
      <c r="E23" s="51">
        <v>0</v>
      </c>
      <c r="F23" s="52">
        <v>5</v>
      </c>
      <c r="G23" s="53">
        <f t="shared" si="5"/>
        <v>10.869565217391305</v>
      </c>
      <c r="H23" s="52">
        <v>13</v>
      </c>
      <c r="I23" s="53">
        <f t="shared" si="1"/>
        <v>28.26086956521739</v>
      </c>
      <c r="J23" s="52">
        <v>28</v>
      </c>
      <c r="K23" s="53">
        <f t="shared" si="2"/>
        <v>60.86956521739131</v>
      </c>
      <c r="L23" s="52">
        <v>0</v>
      </c>
      <c r="M23" s="51">
        <f t="shared" si="3"/>
        <v>0</v>
      </c>
      <c r="N23" s="54">
        <v>15</v>
      </c>
      <c r="O23" s="4">
        <v>25</v>
      </c>
      <c r="P23" s="4">
        <v>9</v>
      </c>
      <c r="Q23" s="23">
        <v>100</v>
      </c>
      <c r="R23" s="55">
        <f t="shared" si="4"/>
        <v>39.130434782608695</v>
      </c>
    </row>
    <row r="24" spans="1:18" ht="13.5" customHeight="1">
      <c r="A24" s="4">
        <v>23</v>
      </c>
      <c r="B24" s="50">
        <v>4136</v>
      </c>
      <c r="C24" s="50" t="s">
        <v>87</v>
      </c>
      <c r="D24" s="51">
        <v>5</v>
      </c>
      <c r="E24" s="51">
        <v>0</v>
      </c>
      <c r="F24" s="52">
        <v>0</v>
      </c>
      <c r="G24" s="51">
        <f t="shared" si="5"/>
        <v>0</v>
      </c>
      <c r="H24" s="52">
        <v>2</v>
      </c>
      <c r="I24" s="53">
        <f t="shared" si="1"/>
        <v>40</v>
      </c>
      <c r="J24" s="52">
        <v>3</v>
      </c>
      <c r="K24" s="51">
        <f t="shared" si="2"/>
        <v>60</v>
      </c>
      <c r="L24" s="52">
        <v>0</v>
      </c>
      <c r="M24" s="51">
        <f t="shared" si="3"/>
        <v>0</v>
      </c>
      <c r="N24" s="54">
        <v>14.8</v>
      </c>
      <c r="O24" s="4">
        <v>17</v>
      </c>
      <c r="P24" s="4">
        <v>13</v>
      </c>
      <c r="Q24" s="23">
        <v>100</v>
      </c>
      <c r="R24" s="55">
        <f t="shared" si="4"/>
        <v>40</v>
      </c>
    </row>
    <row r="25" spans="1:18" ht="13.5" customHeight="1">
      <c r="A25" s="4">
        <v>22</v>
      </c>
      <c r="B25" s="50">
        <v>4122</v>
      </c>
      <c r="C25" s="50" t="s">
        <v>86</v>
      </c>
      <c r="D25" s="51">
        <v>14</v>
      </c>
      <c r="E25" s="51">
        <v>0</v>
      </c>
      <c r="F25" s="52">
        <v>1</v>
      </c>
      <c r="G25" s="53">
        <f t="shared" si="5"/>
        <v>7.142857142857142</v>
      </c>
      <c r="H25" s="52">
        <v>5</v>
      </c>
      <c r="I25" s="53">
        <f t="shared" si="1"/>
        <v>35.714285714285715</v>
      </c>
      <c r="J25" s="52">
        <v>8</v>
      </c>
      <c r="K25" s="53">
        <f t="shared" si="2"/>
        <v>57.14285714285714</v>
      </c>
      <c r="L25" s="52">
        <v>0</v>
      </c>
      <c r="M25" s="51">
        <f t="shared" si="3"/>
        <v>0</v>
      </c>
      <c r="N25" s="54">
        <v>14.8</v>
      </c>
      <c r="O25" s="4">
        <v>18</v>
      </c>
      <c r="P25" s="4">
        <v>9</v>
      </c>
      <c r="Q25" s="23">
        <v>100</v>
      </c>
      <c r="R25" s="55">
        <f t="shared" si="4"/>
        <v>42.85714285714286</v>
      </c>
    </row>
    <row r="26" spans="1:18" ht="13.5" customHeight="1">
      <c r="A26" s="4">
        <v>24</v>
      </c>
      <c r="B26" s="50">
        <v>4119</v>
      </c>
      <c r="C26" s="50" t="s">
        <v>88</v>
      </c>
      <c r="D26" s="51">
        <v>26</v>
      </c>
      <c r="E26" s="51">
        <v>0</v>
      </c>
      <c r="F26" s="52">
        <v>5</v>
      </c>
      <c r="G26" s="53">
        <f t="shared" si="5"/>
        <v>19.230769230769234</v>
      </c>
      <c r="H26" s="52">
        <v>4</v>
      </c>
      <c r="I26" s="53">
        <f t="shared" si="1"/>
        <v>15.384615384615385</v>
      </c>
      <c r="J26" s="52">
        <v>17</v>
      </c>
      <c r="K26" s="53">
        <f t="shared" si="2"/>
        <v>65.38461538461539</v>
      </c>
      <c r="L26" s="52">
        <v>0</v>
      </c>
      <c r="M26" s="51">
        <f t="shared" si="3"/>
        <v>0</v>
      </c>
      <c r="N26" s="54">
        <v>14.4</v>
      </c>
      <c r="O26" s="4">
        <v>26</v>
      </c>
      <c r="P26" s="4">
        <v>9</v>
      </c>
      <c r="Q26" s="23">
        <v>100</v>
      </c>
      <c r="R26" s="55">
        <f t="shared" si="4"/>
        <v>34.61538461538462</v>
      </c>
    </row>
    <row r="27" spans="1:18" ht="13.5" customHeight="1">
      <c r="A27" s="4">
        <v>25</v>
      </c>
      <c r="B27" s="50">
        <v>4103</v>
      </c>
      <c r="C27" s="50" t="s">
        <v>10</v>
      </c>
      <c r="D27" s="51">
        <v>41</v>
      </c>
      <c r="E27" s="51">
        <v>1</v>
      </c>
      <c r="F27" s="52">
        <v>6</v>
      </c>
      <c r="G27" s="53">
        <f t="shared" si="5"/>
        <v>14.634146341463413</v>
      </c>
      <c r="H27" s="52">
        <v>7</v>
      </c>
      <c r="I27" s="53">
        <f t="shared" si="1"/>
        <v>17.073170731707318</v>
      </c>
      <c r="J27" s="52">
        <v>26</v>
      </c>
      <c r="K27" s="53">
        <f t="shared" si="2"/>
        <v>63.41463414634146</v>
      </c>
      <c r="L27" s="52">
        <v>1</v>
      </c>
      <c r="M27" s="53">
        <f t="shared" si="3"/>
        <v>2.4390243902439024</v>
      </c>
      <c r="N27" s="54">
        <v>14.2</v>
      </c>
      <c r="O27" s="4">
        <v>29</v>
      </c>
      <c r="P27" s="4">
        <v>1</v>
      </c>
      <c r="Q27" s="23">
        <v>98</v>
      </c>
      <c r="R27" s="55">
        <f t="shared" si="4"/>
        <v>31.70731707317073</v>
      </c>
    </row>
    <row r="28" spans="1:18" ht="13.5" customHeight="1">
      <c r="A28" s="4">
        <v>26</v>
      </c>
      <c r="B28" s="50">
        <v>4143</v>
      </c>
      <c r="C28" s="50" t="s">
        <v>89</v>
      </c>
      <c r="D28" s="51">
        <v>10</v>
      </c>
      <c r="E28" s="51">
        <v>0</v>
      </c>
      <c r="F28" s="52">
        <v>0</v>
      </c>
      <c r="G28" s="51">
        <f t="shared" si="5"/>
        <v>0</v>
      </c>
      <c r="H28" s="52">
        <v>2</v>
      </c>
      <c r="I28" s="53">
        <f t="shared" si="1"/>
        <v>20</v>
      </c>
      <c r="J28" s="52">
        <v>8</v>
      </c>
      <c r="K28" s="51">
        <f t="shared" si="2"/>
        <v>80</v>
      </c>
      <c r="L28" s="52">
        <v>0</v>
      </c>
      <c r="M28" s="51">
        <f t="shared" si="3"/>
        <v>0</v>
      </c>
      <c r="N28" s="54">
        <v>14.1</v>
      </c>
      <c r="O28" s="4">
        <v>18</v>
      </c>
      <c r="P28" s="4">
        <v>10</v>
      </c>
      <c r="Q28" s="23">
        <v>100</v>
      </c>
      <c r="R28" s="55">
        <f t="shared" si="4"/>
        <v>20</v>
      </c>
    </row>
    <row r="29" spans="1:18" ht="13.5" customHeight="1">
      <c r="A29" s="4">
        <v>27</v>
      </c>
      <c r="B29" s="50">
        <v>4112</v>
      </c>
      <c r="C29" s="50" t="s">
        <v>90</v>
      </c>
      <c r="D29" s="51">
        <v>12</v>
      </c>
      <c r="E29" s="51">
        <v>0</v>
      </c>
      <c r="F29" s="52">
        <v>2</v>
      </c>
      <c r="G29" s="53">
        <f t="shared" si="5"/>
        <v>16.666666666666664</v>
      </c>
      <c r="H29" s="52">
        <v>2</v>
      </c>
      <c r="I29" s="53">
        <f t="shared" si="1"/>
        <v>16.666666666666664</v>
      </c>
      <c r="J29" s="52">
        <v>8</v>
      </c>
      <c r="K29" s="53">
        <f t="shared" si="2"/>
        <v>66.66666666666666</v>
      </c>
      <c r="L29" s="52">
        <v>0</v>
      </c>
      <c r="M29" s="51">
        <f t="shared" si="3"/>
        <v>0</v>
      </c>
      <c r="N29" s="54">
        <v>13.9</v>
      </c>
      <c r="O29" s="4">
        <v>25</v>
      </c>
      <c r="P29" s="4">
        <v>10</v>
      </c>
      <c r="Q29" s="23">
        <v>100</v>
      </c>
      <c r="R29" s="55">
        <f t="shared" si="4"/>
        <v>33.33333333333333</v>
      </c>
    </row>
    <row r="30" spans="1:18" ht="13.5" customHeight="1">
      <c r="A30" s="4">
        <v>28</v>
      </c>
      <c r="B30" s="50">
        <v>4142</v>
      </c>
      <c r="C30" s="50" t="s">
        <v>91</v>
      </c>
      <c r="D30" s="51">
        <v>4</v>
      </c>
      <c r="E30" s="51">
        <v>0</v>
      </c>
      <c r="F30" s="52">
        <v>0</v>
      </c>
      <c r="G30" s="51"/>
      <c r="H30" s="52">
        <v>1</v>
      </c>
      <c r="I30" s="53">
        <f t="shared" si="1"/>
        <v>25</v>
      </c>
      <c r="J30" s="52">
        <v>3</v>
      </c>
      <c r="K30" s="51">
        <f t="shared" si="2"/>
        <v>75</v>
      </c>
      <c r="L30" s="52">
        <v>0</v>
      </c>
      <c r="M30" s="51">
        <f t="shared" si="3"/>
        <v>0</v>
      </c>
      <c r="N30" s="54">
        <v>13.8</v>
      </c>
      <c r="O30" s="4">
        <v>18</v>
      </c>
      <c r="P30" s="4">
        <v>11</v>
      </c>
      <c r="Q30" s="23">
        <v>100</v>
      </c>
      <c r="R30" s="55">
        <f t="shared" si="4"/>
        <v>25</v>
      </c>
    </row>
    <row r="31" spans="1:18" ht="13.5" customHeight="1">
      <c r="A31" s="4">
        <v>30</v>
      </c>
      <c r="B31" s="50">
        <v>4139</v>
      </c>
      <c r="C31" s="50" t="s">
        <v>93</v>
      </c>
      <c r="D31" s="51">
        <v>5</v>
      </c>
      <c r="E31" s="51">
        <v>0</v>
      </c>
      <c r="F31" s="52">
        <v>0</v>
      </c>
      <c r="G31" s="51">
        <f aca="true" t="shared" si="6" ref="G31:G38">F31/D31*100</f>
        <v>0</v>
      </c>
      <c r="H31" s="52">
        <v>0</v>
      </c>
      <c r="I31" s="53">
        <f t="shared" si="1"/>
        <v>0</v>
      </c>
      <c r="J31" s="52">
        <v>5</v>
      </c>
      <c r="K31" s="51">
        <f t="shared" si="2"/>
        <v>100</v>
      </c>
      <c r="L31" s="52">
        <v>0</v>
      </c>
      <c r="M31" s="51">
        <f t="shared" si="3"/>
        <v>0</v>
      </c>
      <c r="N31" s="54">
        <v>13.2</v>
      </c>
      <c r="O31" s="4">
        <v>15</v>
      </c>
      <c r="P31" s="4">
        <v>13</v>
      </c>
      <c r="Q31" s="23">
        <v>100</v>
      </c>
      <c r="R31" s="55">
        <f t="shared" si="4"/>
        <v>0</v>
      </c>
    </row>
    <row r="32" spans="1:18" ht="13.5" customHeight="1">
      <c r="A32" s="4">
        <v>29</v>
      </c>
      <c r="B32" s="50">
        <v>4123</v>
      </c>
      <c r="C32" s="50" t="s">
        <v>92</v>
      </c>
      <c r="D32" s="51">
        <v>6</v>
      </c>
      <c r="E32" s="51">
        <v>0</v>
      </c>
      <c r="F32" s="52">
        <v>0</v>
      </c>
      <c r="G32" s="51">
        <f t="shared" si="6"/>
        <v>0</v>
      </c>
      <c r="H32" s="52">
        <v>2</v>
      </c>
      <c r="I32" s="53">
        <f t="shared" si="1"/>
        <v>33.33333333333333</v>
      </c>
      <c r="J32" s="52">
        <v>4</v>
      </c>
      <c r="K32" s="53">
        <f t="shared" si="2"/>
        <v>66.66666666666666</v>
      </c>
      <c r="L32" s="52">
        <v>0</v>
      </c>
      <c r="M32" s="51">
        <f t="shared" si="3"/>
        <v>0</v>
      </c>
      <c r="N32" s="54">
        <v>13.2</v>
      </c>
      <c r="O32" s="4">
        <v>16</v>
      </c>
      <c r="P32" s="4">
        <v>11</v>
      </c>
      <c r="Q32" s="23">
        <v>100</v>
      </c>
      <c r="R32" s="55">
        <f t="shared" si="4"/>
        <v>33.33333333333333</v>
      </c>
    </row>
    <row r="33" spans="1:18" ht="13.5" customHeight="1">
      <c r="A33" s="4">
        <v>31</v>
      </c>
      <c r="B33" s="50">
        <v>4113</v>
      </c>
      <c r="C33" s="50" t="s">
        <v>94</v>
      </c>
      <c r="D33" s="51">
        <v>11</v>
      </c>
      <c r="E33" s="51">
        <v>0</v>
      </c>
      <c r="F33" s="52">
        <v>1</v>
      </c>
      <c r="G33" s="53">
        <f t="shared" si="6"/>
        <v>9.090909090909092</v>
      </c>
      <c r="H33" s="52">
        <v>1</v>
      </c>
      <c r="I33" s="53">
        <f t="shared" si="1"/>
        <v>9.090909090909092</v>
      </c>
      <c r="J33" s="52">
        <v>9</v>
      </c>
      <c r="K33" s="53">
        <f t="shared" si="2"/>
        <v>81.81818181818183</v>
      </c>
      <c r="L33" s="52">
        <v>0</v>
      </c>
      <c r="M33" s="51">
        <f t="shared" si="3"/>
        <v>0</v>
      </c>
      <c r="N33" s="54">
        <v>12.8</v>
      </c>
      <c r="O33" s="4">
        <v>20</v>
      </c>
      <c r="P33" s="4">
        <v>10</v>
      </c>
      <c r="Q33" s="23">
        <v>100</v>
      </c>
      <c r="R33" s="55">
        <f t="shared" si="4"/>
        <v>18.181818181818183</v>
      </c>
    </row>
    <row r="34" spans="1:18" ht="13.5" customHeight="1">
      <c r="A34" s="4">
        <v>32</v>
      </c>
      <c r="B34" s="50">
        <v>4121</v>
      </c>
      <c r="C34" s="50" t="s">
        <v>95</v>
      </c>
      <c r="D34" s="51">
        <v>11</v>
      </c>
      <c r="E34" s="51">
        <v>0</v>
      </c>
      <c r="F34" s="52">
        <v>0</v>
      </c>
      <c r="G34" s="51">
        <f t="shared" si="6"/>
        <v>0</v>
      </c>
      <c r="H34" s="52">
        <v>3</v>
      </c>
      <c r="I34" s="53">
        <f t="shared" si="1"/>
        <v>27.27272727272727</v>
      </c>
      <c r="J34" s="52">
        <v>8</v>
      </c>
      <c r="K34" s="53">
        <f t="shared" si="2"/>
        <v>72.72727272727273</v>
      </c>
      <c r="L34" s="52">
        <v>0</v>
      </c>
      <c r="M34" s="51">
        <f t="shared" si="3"/>
        <v>0</v>
      </c>
      <c r="N34" s="54">
        <v>12.7</v>
      </c>
      <c r="O34" s="4">
        <v>18</v>
      </c>
      <c r="P34" s="4">
        <v>9</v>
      </c>
      <c r="Q34" s="23">
        <v>100</v>
      </c>
      <c r="R34" s="55">
        <f t="shared" si="4"/>
        <v>27.27272727272727</v>
      </c>
    </row>
    <row r="35" spans="1:18" ht="13.5" customHeight="1">
      <c r="A35" s="4">
        <v>33</v>
      </c>
      <c r="B35" s="50">
        <v>4144</v>
      </c>
      <c r="C35" s="50" t="s">
        <v>96</v>
      </c>
      <c r="D35" s="51">
        <v>28</v>
      </c>
      <c r="E35" s="51">
        <v>0</v>
      </c>
      <c r="F35" s="52">
        <v>0</v>
      </c>
      <c r="G35" s="51">
        <f t="shared" si="6"/>
        <v>0</v>
      </c>
      <c r="H35" s="52">
        <v>7</v>
      </c>
      <c r="I35" s="53">
        <f t="shared" si="1"/>
        <v>25</v>
      </c>
      <c r="J35" s="52">
        <v>21</v>
      </c>
      <c r="K35" s="51">
        <f t="shared" si="2"/>
        <v>75</v>
      </c>
      <c r="L35" s="52">
        <v>0</v>
      </c>
      <c r="M35" s="51">
        <f t="shared" si="3"/>
        <v>0</v>
      </c>
      <c r="N35" s="54">
        <v>12.3</v>
      </c>
      <c r="O35" s="4">
        <v>18</v>
      </c>
      <c r="P35" s="4">
        <v>9</v>
      </c>
      <c r="Q35" s="23">
        <v>100</v>
      </c>
      <c r="R35" s="55">
        <f t="shared" si="4"/>
        <v>25</v>
      </c>
    </row>
    <row r="36" spans="1:18" ht="13.5" customHeight="1">
      <c r="A36" s="78">
        <v>34</v>
      </c>
      <c r="B36" s="56">
        <v>4127</v>
      </c>
      <c r="C36" s="56" t="s">
        <v>97</v>
      </c>
      <c r="D36" s="57">
        <v>26</v>
      </c>
      <c r="E36" s="57">
        <v>0</v>
      </c>
      <c r="F36" s="58">
        <v>2</v>
      </c>
      <c r="G36" s="59">
        <f t="shared" si="6"/>
        <v>7.6923076923076925</v>
      </c>
      <c r="H36" s="58">
        <v>2</v>
      </c>
      <c r="I36" s="59">
        <f t="shared" si="1"/>
        <v>7.6923076923076925</v>
      </c>
      <c r="J36" s="58">
        <v>22</v>
      </c>
      <c r="K36" s="59">
        <f t="shared" si="2"/>
        <v>84.61538461538461</v>
      </c>
      <c r="L36" s="58">
        <v>0</v>
      </c>
      <c r="M36" s="57">
        <f t="shared" si="3"/>
        <v>0</v>
      </c>
      <c r="N36" s="60">
        <v>12.2</v>
      </c>
      <c r="O36" s="4">
        <v>21</v>
      </c>
      <c r="P36" s="4">
        <v>8</v>
      </c>
      <c r="Q36" s="23">
        <v>100</v>
      </c>
      <c r="R36" s="55">
        <f t="shared" si="4"/>
        <v>15.384615384615385</v>
      </c>
    </row>
    <row r="37" spans="1:18" ht="13.5" customHeight="1">
      <c r="A37" s="4">
        <v>35</v>
      </c>
      <c r="B37" s="74">
        <v>4109</v>
      </c>
      <c r="C37" s="74" t="s">
        <v>98</v>
      </c>
      <c r="D37" s="51">
        <v>23</v>
      </c>
      <c r="E37" s="51">
        <v>0</v>
      </c>
      <c r="F37" s="52">
        <v>0</v>
      </c>
      <c r="G37" s="51">
        <f t="shared" si="6"/>
        <v>0</v>
      </c>
      <c r="H37" s="52">
        <v>3</v>
      </c>
      <c r="I37" s="53">
        <f t="shared" si="1"/>
        <v>13.043478260869565</v>
      </c>
      <c r="J37" s="52">
        <v>17</v>
      </c>
      <c r="K37" s="53">
        <f t="shared" si="2"/>
        <v>73.91304347826086</v>
      </c>
      <c r="L37" s="52">
        <v>3</v>
      </c>
      <c r="M37" s="53">
        <f t="shared" si="3"/>
        <v>13.043478260869565</v>
      </c>
      <c r="N37" s="76">
        <v>10.8</v>
      </c>
      <c r="O37" s="4">
        <v>17</v>
      </c>
      <c r="P37" s="4">
        <v>5</v>
      </c>
      <c r="Q37" s="23">
        <v>97</v>
      </c>
      <c r="R37" s="55">
        <f t="shared" si="4"/>
        <v>13.043478260869565</v>
      </c>
    </row>
    <row r="38" spans="1:18" ht="16.5">
      <c r="A38" s="1"/>
      <c r="B38" s="73"/>
      <c r="C38" s="75" t="s">
        <v>99</v>
      </c>
      <c r="D38" s="61">
        <f>SUM(D3:D37)</f>
        <v>859</v>
      </c>
      <c r="E38" s="41">
        <f>SUM(E20:E37)</f>
        <v>3</v>
      </c>
      <c r="F38" s="61">
        <f>SUM(F3:F37)</f>
        <v>192</v>
      </c>
      <c r="G38" s="62">
        <f t="shared" si="6"/>
        <v>22.351571594877765</v>
      </c>
      <c r="H38" s="63">
        <f>SUM(H3:H37)</f>
        <v>213</v>
      </c>
      <c r="I38" s="53">
        <f t="shared" si="1"/>
        <v>24.79627473806752</v>
      </c>
      <c r="J38" s="63">
        <f>SUM(J3:J37)</f>
        <v>445</v>
      </c>
      <c r="K38" s="53">
        <f t="shared" si="2"/>
        <v>51.804423748544814</v>
      </c>
      <c r="L38" s="63">
        <f>SUM(L3:L37)</f>
        <v>6</v>
      </c>
      <c r="M38" s="53">
        <f t="shared" si="3"/>
        <v>0.6984866123399301</v>
      </c>
      <c r="N38" s="77">
        <v>15.9</v>
      </c>
      <c r="O38" s="17">
        <v>33</v>
      </c>
      <c r="P38" s="17">
        <v>1</v>
      </c>
      <c r="Q38" s="41">
        <v>99</v>
      </c>
      <c r="R38" s="64">
        <v>47.2</v>
      </c>
    </row>
    <row r="39" spans="1:18" ht="15.75">
      <c r="A39" s="82" t="s">
        <v>165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ht="22.5" customHeight="1">
      <c r="A40" s="82" t="s">
        <v>100</v>
      </c>
      <c r="B40" s="82"/>
      <c r="C40" s="82"/>
      <c r="D40" s="82"/>
      <c r="E40" s="82"/>
      <c r="K40" s="82" t="s">
        <v>101</v>
      </c>
      <c r="L40" s="82"/>
      <c r="M40" s="82"/>
      <c r="N40" s="82"/>
      <c r="O40" s="82"/>
      <c r="P40" s="82"/>
      <c r="Q40" s="82"/>
      <c r="R40" s="82"/>
    </row>
    <row r="41" spans="1:16" ht="19.5" customHeight="1">
      <c r="A41" s="65" t="s">
        <v>102</v>
      </c>
      <c r="B41" s="65"/>
      <c r="C41" s="65"/>
      <c r="K41" s="65" t="s">
        <v>103</v>
      </c>
      <c r="L41" s="65"/>
      <c r="M41" s="65"/>
      <c r="N41" s="65"/>
      <c r="O41" s="65"/>
      <c r="P41" s="65"/>
    </row>
    <row r="42" spans="1:17" ht="22.5" customHeight="1">
      <c r="A42" s="65" t="s">
        <v>104</v>
      </c>
      <c r="B42" s="65"/>
      <c r="C42" s="65"/>
      <c r="K42" s="65" t="s">
        <v>105</v>
      </c>
      <c r="L42" s="65"/>
      <c r="M42" s="65"/>
      <c r="N42" s="65"/>
      <c r="O42" s="65"/>
      <c r="P42" s="65"/>
      <c r="Q42" s="65"/>
    </row>
    <row r="43" spans="1:17" ht="21" customHeight="1">
      <c r="A43" s="65" t="s">
        <v>106</v>
      </c>
      <c r="B43" s="65"/>
      <c r="C43" s="65"/>
      <c r="K43" s="65" t="s">
        <v>107</v>
      </c>
      <c r="L43" s="65"/>
      <c r="M43" s="65"/>
      <c r="N43" s="65"/>
      <c r="O43" s="65"/>
      <c r="P43" s="65"/>
      <c r="Q43" s="65"/>
    </row>
    <row r="44" spans="1:17" ht="21" customHeight="1">
      <c r="A44" s="65" t="s">
        <v>108</v>
      </c>
      <c r="B44" s="65"/>
      <c r="C44" s="65"/>
      <c r="K44" s="65" t="s">
        <v>109</v>
      </c>
      <c r="L44" s="65"/>
      <c r="M44" s="65"/>
      <c r="N44" s="65"/>
      <c r="O44" s="65"/>
      <c r="P44" s="65"/>
      <c r="Q44" s="65"/>
    </row>
    <row r="45" spans="1:17" ht="24.75" customHeight="1">
      <c r="A45" s="65" t="s">
        <v>110</v>
      </c>
      <c r="B45" s="65"/>
      <c r="C45" s="65"/>
      <c r="K45" s="65"/>
      <c r="L45" s="65"/>
      <c r="M45" s="65"/>
      <c r="N45" s="65"/>
      <c r="O45" s="65"/>
      <c r="P45" s="65"/>
      <c r="Q45" s="65"/>
    </row>
    <row r="46" spans="1:17" ht="24" customHeight="1">
      <c r="A46" s="65" t="s">
        <v>111</v>
      </c>
      <c r="K46" s="65"/>
      <c r="L46" s="65"/>
      <c r="M46" s="65"/>
      <c r="N46" s="65"/>
      <c r="O46" s="65"/>
      <c r="P46" s="65"/>
      <c r="Q46" s="65"/>
    </row>
    <row r="48" spans="1:18" ht="15.75">
      <c r="A48" s="82" t="s">
        <v>112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ht="15.75">
      <c r="A49" s="82" t="s">
        <v>100</v>
      </c>
      <c r="B49" s="82"/>
      <c r="C49" s="82"/>
      <c r="D49" s="82"/>
      <c r="E49" s="82"/>
      <c r="K49" s="83" t="s">
        <v>113</v>
      </c>
      <c r="L49" s="83"/>
      <c r="M49" s="83"/>
      <c r="N49" s="83"/>
      <c r="O49" s="83"/>
      <c r="P49" s="83"/>
      <c r="Q49" s="83"/>
      <c r="R49" s="83"/>
    </row>
    <row r="50" spans="11:16" ht="27" customHeight="1">
      <c r="K50" s="65" t="s">
        <v>114</v>
      </c>
      <c r="L50" s="65"/>
      <c r="M50" s="65"/>
      <c r="N50" s="65"/>
      <c r="O50" s="65"/>
      <c r="P50" s="65"/>
    </row>
    <row r="51" spans="11:16" ht="15.75">
      <c r="K51" s="65" t="s">
        <v>115</v>
      </c>
      <c r="L51" s="65"/>
      <c r="M51" s="65"/>
      <c r="N51" s="65"/>
      <c r="O51" s="65"/>
      <c r="P51" s="65"/>
    </row>
  </sheetData>
  <autoFilter ref="A2:R46"/>
  <mergeCells count="7">
    <mergeCell ref="A48:R48"/>
    <mergeCell ref="A49:E49"/>
    <mergeCell ref="K49:R49"/>
    <mergeCell ref="A1:N1"/>
    <mergeCell ref="A39:R39"/>
    <mergeCell ref="A40:E40"/>
    <mergeCell ref="K40:R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31">
      <selection activeCell="D28" sqref="D28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5.7109375" style="0" customWidth="1"/>
    <col min="4" max="4" width="14.7109375" style="0" customWidth="1"/>
    <col min="5" max="5" width="7.28125" style="0" customWidth="1"/>
    <col min="6" max="6" width="6.7109375" style="0" customWidth="1"/>
    <col min="7" max="7" width="5.00390625" style="0" customWidth="1"/>
    <col min="8" max="8" width="4.7109375" style="0" customWidth="1"/>
    <col min="9" max="9" width="5.421875" style="0" customWidth="1"/>
    <col min="10" max="10" width="7.7109375" style="0" customWidth="1"/>
    <col min="11" max="11" width="9.8515625" style="0" customWidth="1"/>
    <col min="12" max="12" width="7.28125" style="0" customWidth="1"/>
  </cols>
  <sheetData>
    <row r="1" spans="1:12" ht="20.25" customHeight="1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ht="11.25" customHeight="1"/>
    <row r="3" spans="1:14" ht="36.75" customHeight="1">
      <c r="A3" s="3" t="s">
        <v>0</v>
      </c>
      <c r="B3" s="1" t="s">
        <v>1</v>
      </c>
      <c r="C3" s="4" t="s">
        <v>2</v>
      </c>
      <c r="D3" s="1" t="s">
        <v>3</v>
      </c>
      <c r="E3" s="1" t="s">
        <v>4</v>
      </c>
      <c r="F3" s="14" t="s">
        <v>7</v>
      </c>
      <c r="G3" s="1">
        <v>5</v>
      </c>
      <c r="H3" s="1">
        <v>4</v>
      </c>
      <c r="I3" s="1">
        <v>3</v>
      </c>
      <c r="J3" s="1">
        <v>2</v>
      </c>
      <c r="K3" s="5" t="s">
        <v>55</v>
      </c>
      <c r="L3" s="10" t="s">
        <v>6</v>
      </c>
      <c r="M3" s="9" t="s">
        <v>5</v>
      </c>
      <c r="N3" s="81" t="s">
        <v>188</v>
      </c>
    </row>
    <row r="4" spans="1:14" ht="12.75">
      <c r="A4" s="23">
        <v>1</v>
      </c>
      <c r="B4" s="16" t="s">
        <v>25</v>
      </c>
      <c r="C4" s="15" t="s">
        <v>53</v>
      </c>
      <c r="D4" s="16" t="s">
        <v>183</v>
      </c>
      <c r="E4" s="15">
        <v>25</v>
      </c>
      <c r="F4" s="15"/>
      <c r="G4" s="15">
        <v>16</v>
      </c>
      <c r="H4" s="15">
        <v>6</v>
      </c>
      <c r="I4" s="15">
        <v>3</v>
      </c>
      <c r="J4" s="15">
        <v>0</v>
      </c>
      <c r="K4" s="15">
        <v>100</v>
      </c>
      <c r="L4" s="79">
        <f aca="true" t="shared" si="0" ref="L4:L35">(G4+H4)/E4</f>
        <v>0.88</v>
      </c>
      <c r="M4" s="15">
        <v>21.6</v>
      </c>
      <c r="N4" s="68">
        <f>(G4*5+H4*4+I4*3+J4*2)/E4</f>
        <v>4.52</v>
      </c>
    </row>
    <row r="5" spans="1:14" ht="12.75">
      <c r="A5" s="23">
        <v>2</v>
      </c>
      <c r="B5" s="16" t="s">
        <v>13</v>
      </c>
      <c r="C5" s="15" t="s">
        <v>52</v>
      </c>
      <c r="D5" s="16" t="s">
        <v>168</v>
      </c>
      <c r="E5" s="15">
        <v>14</v>
      </c>
      <c r="F5" s="15"/>
      <c r="G5" s="15">
        <v>8</v>
      </c>
      <c r="H5" s="15">
        <v>5</v>
      </c>
      <c r="I5" s="15">
        <v>1</v>
      </c>
      <c r="J5" s="15">
        <v>0</v>
      </c>
      <c r="K5" s="15">
        <v>100</v>
      </c>
      <c r="L5" s="79">
        <f t="shared" si="0"/>
        <v>0.9285714285714286</v>
      </c>
      <c r="M5" s="15">
        <v>21.1</v>
      </c>
      <c r="N5" s="68">
        <f aca="true" t="shared" si="1" ref="N5:N54">(G5*5+H5*4+I5*3+J5*2)/E5</f>
        <v>4.5</v>
      </c>
    </row>
    <row r="6" spans="1:14" ht="12.75">
      <c r="A6" s="23">
        <v>3</v>
      </c>
      <c r="B6" s="16" t="s">
        <v>33</v>
      </c>
      <c r="C6" s="15">
        <v>9</v>
      </c>
      <c r="D6" s="16" t="s">
        <v>167</v>
      </c>
      <c r="E6" s="15">
        <v>2</v>
      </c>
      <c r="F6" s="15"/>
      <c r="G6" s="15">
        <v>2</v>
      </c>
      <c r="H6" s="15">
        <v>0</v>
      </c>
      <c r="I6" s="15">
        <v>0</v>
      </c>
      <c r="J6" s="15">
        <v>0</v>
      </c>
      <c r="K6" s="15">
        <v>100</v>
      </c>
      <c r="L6" s="79">
        <f t="shared" si="0"/>
        <v>1</v>
      </c>
      <c r="M6" s="15">
        <v>21</v>
      </c>
      <c r="N6" s="68">
        <f t="shared" si="1"/>
        <v>5</v>
      </c>
    </row>
    <row r="7" spans="1:14" ht="12.75">
      <c r="A7" s="23">
        <v>4</v>
      </c>
      <c r="B7" s="16" t="s">
        <v>16</v>
      </c>
      <c r="C7" s="15">
        <v>9</v>
      </c>
      <c r="D7" s="16" t="s">
        <v>169</v>
      </c>
      <c r="E7" s="15">
        <v>15</v>
      </c>
      <c r="F7" s="15"/>
      <c r="G7" s="15">
        <v>10</v>
      </c>
      <c r="H7" s="15">
        <v>3</v>
      </c>
      <c r="I7" s="15">
        <v>2</v>
      </c>
      <c r="J7" s="15">
        <v>0</v>
      </c>
      <c r="K7" s="15">
        <v>100</v>
      </c>
      <c r="L7" s="79">
        <f t="shared" si="0"/>
        <v>0.8666666666666667</v>
      </c>
      <c r="M7" s="15">
        <v>20.6</v>
      </c>
      <c r="N7" s="68">
        <f t="shared" si="1"/>
        <v>4.533333333333333</v>
      </c>
    </row>
    <row r="8" spans="1:14" ht="12.75">
      <c r="A8" s="23">
        <v>5</v>
      </c>
      <c r="B8" s="16" t="s">
        <v>31</v>
      </c>
      <c r="C8" s="15">
        <v>9</v>
      </c>
      <c r="D8" s="16" t="s">
        <v>170</v>
      </c>
      <c r="E8" s="15">
        <v>8</v>
      </c>
      <c r="F8" s="15"/>
      <c r="G8" s="15">
        <v>4</v>
      </c>
      <c r="H8" s="15">
        <v>2</v>
      </c>
      <c r="I8" s="15">
        <v>2</v>
      </c>
      <c r="J8" s="15">
        <v>0</v>
      </c>
      <c r="K8" s="15">
        <v>100</v>
      </c>
      <c r="L8" s="79">
        <f t="shared" si="0"/>
        <v>0.75</v>
      </c>
      <c r="M8" s="15">
        <v>20.3</v>
      </c>
      <c r="N8" s="68">
        <f t="shared" si="1"/>
        <v>4.25</v>
      </c>
    </row>
    <row r="9" spans="1:14" ht="12.75">
      <c r="A9" s="23">
        <v>6</v>
      </c>
      <c r="B9" s="16" t="s">
        <v>22</v>
      </c>
      <c r="C9" s="15" t="s">
        <v>52</v>
      </c>
      <c r="D9" s="16" t="s">
        <v>184</v>
      </c>
      <c r="E9" s="15">
        <v>20</v>
      </c>
      <c r="F9" s="15"/>
      <c r="G9" s="15">
        <v>11</v>
      </c>
      <c r="H9" s="15">
        <v>3</v>
      </c>
      <c r="I9" s="15">
        <v>6</v>
      </c>
      <c r="J9" s="15">
        <v>0</v>
      </c>
      <c r="K9" s="15">
        <v>100</v>
      </c>
      <c r="L9" s="79">
        <f t="shared" si="0"/>
        <v>0.7</v>
      </c>
      <c r="M9" s="15">
        <v>20.1</v>
      </c>
      <c r="N9" s="68">
        <f t="shared" si="1"/>
        <v>4.25</v>
      </c>
    </row>
    <row r="10" spans="1:14" ht="12.75">
      <c r="A10" s="23">
        <v>7</v>
      </c>
      <c r="B10" s="16" t="s">
        <v>13</v>
      </c>
      <c r="C10" s="15" t="s">
        <v>53</v>
      </c>
      <c r="D10" s="16" t="s">
        <v>168</v>
      </c>
      <c r="E10" s="15">
        <v>15</v>
      </c>
      <c r="F10" s="15"/>
      <c r="G10" s="15">
        <v>8</v>
      </c>
      <c r="H10" s="15">
        <v>6</v>
      </c>
      <c r="I10" s="15">
        <v>1</v>
      </c>
      <c r="J10" s="15">
        <v>0</v>
      </c>
      <c r="K10" s="15">
        <v>100</v>
      </c>
      <c r="L10" s="79">
        <f t="shared" si="0"/>
        <v>0.9333333333333333</v>
      </c>
      <c r="M10" s="15">
        <v>20.1</v>
      </c>
      <c r="N10" s="68">
        <f t="shared" si="1"/>
        <v>4.466666666666667</v>
      </c>
    </row>
    <row r="11" spans="1:14" ht="12.75">
      <c r="A11" s="23">
        <v>8</v>
      </c>
      <c r="B11" s="16" t="s">
        <v>12</v>
      </c>
      <c r="C11" s="15" t="s">
        <v>52</v>
      </c>
      <c r="D11" s="16" t="s">
        <v>190</v>
      </c>
      <c r="E11" s="15">
        <v>28</v>
      </c>
      <c r="F11" s="15"/>
      <c r="G11" s="15">
        <v>15</v>
      </c>
      <c r="H11" s="15">
        <v>5</v>
      </c>
      <c r="I11" s="15">
        <v>8</v>
      </c>
      <c r="J11" s="15">
        <v>0</v>
      </c>
      <c r="K11" s="15">
        <v>100</v>
      </c>
      <c r="L11" s="79">
        <f t="shared" si="0"/>
        <v>0.7142857142857143</v>
      </c>
      <c r="M11" s="15">
        <v>20</v>
      </c>
      <c r="N11" s="68">
        <f t="shared" si="1"/>
        <v>4.25</v>
      </c>
    </row>
    <row r="12" spans="1:14" ht="12.75">
      <c r="A12" s="23">
        <v>9</v>
      </c>
      <c r="B12" s="16" t="s">
        <v>19</v>
      </c>
      <c r="C12" s="15" t="s">
        <v>52</v>
      </c>
      <c r="D12" s="66" t="s">
        <v>191</v>
      </c>
      <c r="E12" s="15">
        <v>26</v>
      </c>
      <c r="F12" s="15"/>
      <c r="G12" s="15">
        <v>13</v>
      </c>
      <c r="H12" s="15">
        <v>5</v>
      </c>
      <c r="I12" s="15">
        <v>8</v>
      </c>
      <c r="J12" s="15">
        <v>0</v>
      </c>
      <c r="K12" s="15">
        <v>100</v>
      </c>
      <c r="L12" s="79">
        <f t="shared" si="0"/>
        <v>0.6923076923076923</v>
      </c>
      <c r="M12" s="15">
        <v>19.7</v>
      </c>
      <c r="N12" s="68">
        <f t="shared" si="1"/>
        <v>4.1923076923076925</v>
      </c>
    </row>
    <row r="13" spans="1:14" ht="12.75">
      <c r="A13" s="23">
        <v>10</v>
      </c>
      <c r="B13" s="16" t="s">
        <v>8</v>
      </c>
      <c r="C13" s="15" t="s">
        <v>52</v>
      </c>
      <c r="D13" s="16" t="s">
        <v>189</v>
      </c>
      <c r="E13" s="15">
        <v>28</v>
      </c>
      <c r="F13" s="15"/>
      <c r="G13" s="15">
        <v>10</v>
      </c>
      <c r="H13" s="15">
        <v>9</v>
      </c>
      <c r="I13" s="15">
        <v>9</v>
      </c>
      <c r="J13" s="15">
        <v>0</v>
      </c>
      <c r="K13" s="15">
        <v>100</v>
      </c>
      <c r="L13" s="79">
        <f t="shared" si="0"/>
        <v>0.6785714285714286</v>
      </c>
      <c r="M13" s="15">
        <v>18.5</v>
      </c>
      <c r="N13" s="68">
        <f t="shared" si="1"/>
        <v>4.035714285714286</v>
      </c>
    </row>
    <row r="14" spans="1:14" ht="12.75">
      <c r="A14" s="23">
        <v>11</v>
      </c>
      <c r="B14" s="16" t="s">
        <v>30</v>
      </c>
      <c r="C14" s="15" t="s">
        <v>52</v>
      </c>
      <c r="D14" s="16" t="s">
        <v>173</v>
      </c>
      <c r="E14" s="15">
        <v>17</v>
      </c>
      <c r="F14" s="15"/>
      <c r="G14" s="15">
        <v>6</v>
      </c>
      <c r="H14" s="15">
        <v>7</v>
      </c>
      <c r="I14" s="15">
        <v>4</v>
      </c>
      <c r="J14" s="15">
        <v>0</v>
      </c>
      <c r="K14" s="15">
        <v>100</v>
      </c>
      <c r="L14" s="79">
        <f t="shared" si="0"/>
        <v>0.7647058823529411</v>
      </c>
      <c r="M14" s="15">
        <v>18.4</v>
      </c>
      <c r="N14" s="68">
        <f t="shared" si="1"/>
        <v>4.117647058823529</v>
      </c>
    </row>
    <row r="15" spans="1:14" ht="12.75">
      <c r="A15" s="23">
        <v>12</v>
      </c>
      <c r="B15" s="16" t="s">
        <v>9</v>
      </c>
      <c r="C15" s="15" t="s">
        <v>53</v>
      </c>
      <c r="D15" s="16" t="s">
        <v>180</v>
      </c>
      <c r="E15" s="15">
        <v>13</v>
      </c>
      <c r="F15" s="15"/>
      <c r="G15" s="15">
        <v>5</v>
      </c>
      <c r="H15" s="15">
        <v>1</v>
      </c>
      <c r="I15" s="15">
        <v>7</v>
      </c>
      <c r="J15" s="80">
        <v>0</v>
      </c>
      <c r="K15" s="15">
        <v>100</v>
      </c>
      <c r="L15" s="79">
        <f t="shared" si="0"/>
        <v>0.46153846153846156</v>
      </c>
      <c r="M15" s="15">
        <v>18.3</v>
      </c>
      <c r="N15" s="68">
        <f t="shared" si="1"/>
        <v>3.8461538461538463</v>
      </c>
    </row>
    <row r="16" spans="1:14" ht="12.75">
      <c r="A16" s="23">
        <v>13</v>
      </c>
      <c r="B16" s="16" t="s">
        <v>36</v>
      </c>
      <c r="C16" s="15">
        <v>9</v>
      </c>
      <c r="D16" s="16" t="s">
        <v>171</v>
      </c>
      <c r="E16" s="15">
        <v>7</v>
      </c>
      <c r="F16" s="15"/>
      <c r="G16" s="15">
        <v>3</v>
      </c>
      <c r="H16" s="15">
        <v>1</v>
      </c>
      <c r="I16" s="15">
        <v>3</v>
      </c>
      <c r="J16" s="15">
        <v>0</v>
      </c>
      <c r="K16" s="15">
        <v>100</v>
      </c>
      <c r="L16" s="79">
        <f t="shared" si="0"/>
        <v>0.5714285714285714</v>
      </c>
      <c r="M16" s="15">
        <v>18.3</v>
      </c>
      <c r="N16" s="68">
        <f t="shared" si="1"/>
        <v>4</v>
      </c>
    </row>
    <row r="17" spans="1:14" ht="12.75">
      <c r="A17" s="23">
        <v>14</v>
      </c>
      <c r="B17" s="16" t="s">
        <v>41</v>
      </c>
      <c r="C17" s="15">
        <v>9</v>
      </c>
      <c r="D17" s="16" t="s">
        <v>175</v>
      </c>
      <c r="E17" s="15">
        <v>5</v>
      </c>
      <c r="F17" s="15"/>
      <c r="G17" s="15">
        <v>1</v>
      </c>
      <c r="H17" s="15">
        <v>3</v>
      </c>
      <c r="I17" s="15">
        <v>1</v>
      </c>
      <c r="J17" s="15">
        <v>0</v>
      </c>
      <c r="K17" s="15">
        <v>100</v>
      </c>
      <c r="L17" s="79">
        <f t="shared" si="0"/>
        <v>0.8</v>
      </c>
      <c r="M17" s="15">
        <v>17.8</v>
      </c>
      <c r="N17" s="68">
        <f t="shared" si="1"/>
        <v>4</v>
      </c>
    </row>
    <row r="18" spans="1:14" ht="12.75">
      <c r="A18" s="23">
        <v>15</v>
      </c>
      <c r="B18" s="16" t="s">
        <v>21</v>
      </c>
      <c r="C18" s="15" t="s">
        <v>52</v>
      </c>
      <c r="D18" s="16" t="s">
        <v>181</v>
      </c>
      <c r="E18" s="15">
        <v>25</v>
      </c>
      <c r="F18" s="15"/>
      <c r="G18" s="15">
        <v>6</v>
      </c>
      <c r="H18" s="15">
        <v>13</v>
      </c>
      <c r="I18" s="15">
        <v>6</v>
      </c>
      <c r="J18" s="15">
        <v>0</v>
      </c>
      <c r="K18" s="15">
        <v>100</v>
      </c>
      <c r="L18" s="79">
        <f t="shared" si="0"/>
        <v>0.76</v>
      </c>
      <c r="M18" s="15">
        <v>17.7</v>
      </c>
      <c r="N18" s="68">
        <f t="shared" si="1"/>
        <v>4</v>
      </c>
    </row>
    <row r="19" spans="1:14" ht="12.75">
      <c r="A19" s="23">
        <v>16</v>
      </c>
      <c r="B19" s="16" t="s">
        <v>23</v>
      </c>
      <c r="C19" s="15">
        <v>9</v>
      </c>
      <c r="D19" s="16" t="s">
        <v>176</v>
      </c>
      <c r="E19" s="15">
        <v>12</v>
      </c>
      <c r="F19" s="15"/>
      <c r="G19" s="15">
        <v>3</v>
      </c>
      <c r="H19" s="15">
        <v>6</v>
      </c>
      <c r="I19" s="15">
        <v>3</v>
      </c>
      <c r="J19" s="15">
        <v>0</v>
      </c>
      <c r="K19" s="15">
        <v>100</v>
      </c>
      <c r="L19" s="79">
        <f t="shared" si="0"/>
        <v>0.75</v>
      </c>
      <c r="M19" s="15">
        <v>17.6</v>
      </c>
      <c r="N19" s="68">
        <f t="shared" si="1"/>
        <v>4</v>
      </c>
    </row>
    <row r="20" spans="1:14" ht="12.75">
      <c r="A20" s="23">
        <v>17</v>
      </c>
      <c r="B20" s="16" t="s">
        <v>9</v>
      </c>
      <c r="C20" s="15" t="s">
        <v>52</v>
      </c>
      <c r="D20" s="16" t="s">
        <v>179</v>
      </c>
      <c r="E20" s="15">
        <v>14</v>
      </c>
      <c r="F20" s="15"/>
      <c r="G20" s="15">
        <v>5</v>
      </c>
      <c r="H20" s="15">
        <v>2</v>
      </c>
      <c r="I20" s="15">
        <v>7</v>
      </c>
      <c r="J20" s="15">
        <v>0</v>
      </c>
      <c r="K20" s="15">
        <v>100</v>
      </c>
      <c r="L20" s="79">
        <f t="shared" si="0"/>
        <v>0.5</v>
      </c>
      <c r="M20" s="15">
        <v>17.4</v>
      </c>
      <c r="N20" s="68">
        <f t="shared" si="1"/>
        <v>3.857142857142857</v>
      </c>
    </row>
    <row r="21" spans="1:14" ht="12.75">
      <c r="A21" s="23">
        <v>18</v>
      </c>
      <c r="B21" s="16" t="s">
        <v>32</v>
      </c>
      <c r="C21" s="15">
        <v>9</v>
      </c>
      <c r="D21" s="16" t="s">
        <v>177</v>
      </c>
      <c r="E21" s="15">
        <v>8</v>
      </c>
      <c r="F21" s="15"/>
      <c r="G21" s="15">
        <v>0</v>
      </c>
      <c r="H21" s="15">
        <v>7</v>
      </c>
      <c r="I21" s="15">
        <v>1</v>
      </c>
      <c r="J21" s="15">
        <v>0</v>
      </c>
      <c r="K21" s="15">
        <v>100</v>
      </c>
      <c r="L21" s="79">
        <f t="shared" si="0"/>
        <v>0.875</v>
      </c>
      <c r="M21" s="15">
        <v>17.3</v>
      </c>
      <c r="N21" s="68">
        <f t="shared" si="1"/>
        <v>3.875</v>
      </c>
    </row>
    <row r="22" spans="1:14" ht="12.75">
      <c r="A22" s="23">
        <v>19</v>
      </c>
      <c r="B22" s="16" t="s">
        <v>30</v>
      </c>
      <c r="C22" s="15" t="s">
        <v>53</v>
      </c>
      <c r="D22" s="16" t="s">
        <v>173</v>
      </c>
      <c r="E22" s="80">
        <v>23</v>
      </c>
      <c r="F22" s="15"/>
      <c r="G22" s="80">
        <v>6</v>
      </c>
      <c r="H22" s="80">
        <v>11</v>
      </c>
      <c r="I22" s="80">
        <v>6</v>
      </c>
      <c r="J22" s="80">
        <v>0</v>
      </c>
      <c r="K22" s="15">
        <v>100</v>
      </c>
      <c r="L22" s="79">
        <f t="shared" si="0"/>
        <v>0.7391304347826086</v>
      </c>
      <c r="M22" s="80">
        <v>17.2</v>
      </c>
      <c r="N22" s="68">
        <f t="shared" si="1"/>
        <v>4</v>
      </c>
    </row>
    <row r="23" spans="1:14" ht="12.75">
      <c r="A23" s="23">
        <v>20</v>
      </c>
      <c r="B23" s="16" t="s">
        <v>14</v>
      </c>
      <c r="C23" s="15" t="s">
        <v>52</v>
      </c>
      <c r="D23" s="16" t="s">
        <v>185</v>
      </c>
      <c r="E23" s="15">
        <v>22</v>
      </c>
      <c r="F23" s="15"/>
      <c r="G23" s="15">
        <v>9</v>
      </c>
      <c r="H23" s="15">
        <v>4</v>
      </c>
      <c r="I23" s="15">
        <v>9</v>
      </c>
      <c r="J23" s="15">
        <v>0</v>
      </c>
      <c r="K23" s="15">
        <v>100</v>
      </c>
      <c r="L23" s="79">
        <f t="shared" si="0"/>
        <v>0.5909090909090909</v>
      </c>
      <c r="M23" s="15">
        <v>17.1</v>
      </c>
      <c r="N23" s="68">
        <f t="shared" si="1"/>
        <v>4</v>
      </c>
    </row>
    <row r="24" spans="1:14" ht="12.75">
      <c r="A24" s="23">
        <v>21</v>
      </c>
      <c r="B24" s="16" t="s">
        <v>8</v>
      </c>
      <c r="C24" s="15" t="s">
        <v>53</v>
      </c>
      <c r="D24" s="16" t="s">
        <v>189</v>
      </c>
      <c r="E24" s="15">
        <v>25</v>
      </c>
      <c r="F24" s="15"/>
      <c r="G24" s="15">
        <v>7</v>
      </c>
      <c r="H24" s="15">
        <v>6</v>
      </c>
      <c r="I24" s="15">
        <v>12</v>
      </c>
      <c r="J24" s="15">
        <v>0</v>
      </c>
      <c r="K24" s="15">
        <v>100</v>
      </c>
      <c r="L24" s="79">
        <f t="shared" si="0"/>
        <v>0.52</v>
      </c>
      <c r="M24" s="15">
        <v>16.8</v>
      </c>
      <c r="N24" s="68">
        <f t="shared" si="1"/>
        <v>3.8</v>
      </c>
    </row>
    <row r="25" spans="1:14" ht="12.75">
      <c r="A25" s="23">
        <v>22</v>
      </c>
      <c r="B25" s="16" t="s">
        <v>21</v>
      </c>
      <c r="C25" s="15" t="s">
        <v>53</v>
      </c>
      <c r="D25" s="16" t="s">
        <v>182</v>
      </c>
      <c r="E25" s="15">
        <v>25</v>
      </c>
      <c r="F25" s="15"/>
      <c r="G25" s="15">
        <v>4</v>
      </c>
      <c r="H25" s="15">
        <v>8</v>
      </c>
      <c r="I25" s="15">
        <v>13</v>
      </c>
      <c r="J25" s="15">
        <v>0</v>
      </c>
      <c r="K25" s="15">
        <v>100</v>
      </c>
      <c r="L25" s="79">
        <f t="shared" si="0"/>
        <v>0.48</v>
      </c>
      <c r="M25" s="15">
        <v>16.4</v>
      </c>
      <c r="N25" s="68">
        <f t="shared" si="1"/>
        <v>3.64</v>
      </c>
    </row>
    <row r="26" spans="1:14" ht="12.75">
      <c r="A26" s="23">
        <v>23</v>
      </c>
      <c r="B26" s="16" t="s">
        <v>10</v>
      </c>
      <c r="C26" s="15" t="s">
        <v>52</v>
      </c>
      <c r="D26" s="16" t="s">
        <v>192</v>
      </c>
      <c r="E26" s="15">
        <v>25</v>
      </c>
      <c r="F26" s="15"/>
      <c r="G26" s="15">
        <v>6</v>
      </c>
      <c r="H26" s="15">
        <v>7</v>
      </c>
      <c r="I26" s="15">
        <v>12</v>
      </c>
      <c r="J26" s="15">
        <v>0</v>
      </c>
      <c r="K26" s="15">
        <v>100</v>
      </c>
      <c r="L26" s="79">
        <f t="shared" si="0"/>
        <v>0.52</v>
      </c>
      <c r="M26" s="15">
        <v>16.4</v>
      </c>
      <c r="N26" s="68">
        <f t="shared" si="1"/>
        <v>3.76</v>
      </c>
    </row>
    <row r="27" spans="1:14" ht="12.75">
      <c r="A27" s="23">
        <v>24</v>
      </c>
      <c r="B27" s="16" t="s">
        <v>14</v>
      </c>
      <c r="C27" s="15" t="s">
        <v>53</v>
      </c>
      <c r="D27" s="16" t="s">
        <v>186</v>
      </c>
      <c r="E27" s="15">
        <v>22</v>
      </c>
      <c r="F27" s="15"/>
      <c r="G27" s="15">
        <v>6</v>
      </c>
      <c r="H27" s="15">
        <v>5</v>
      </c>
      <c r="I27" s="15">
        <v>11</v>
      </c>
      <c r="J27" s="15">
        <v>0</v>
      </c>
      <c r="K27" s="15">
        <v>100</v>
      </c>
      <c r="L27" s="79">
        <f t="shared" si="0"/>
        <v>0.5</v>
      </c>
      <c r="M27" s="15">
        <v>16.1</v>
      </c>
      <c r="N27" s="68">
        <f t="shared" si="1"/>
        <v>3.772727272727273</v>
      </c>
    </row>
    <row r="28" spans="1:14" ht="12.75">
      <c r="A28" s="23">
        <v>25</v>
      </c>
      <c r="B28" s="16" t="s">
        <v>20</v>
      </c>
      <c r="C28" s="15">
        <v>9</v>
      </c>
      <c r="D28" s="16" t="s">
        <v>194</v>
      </c>
      <c r="E28" s="15">
        <v>15</v>
      </c>
      <c r="F28" s="15"/>
      <c r="G28" s="15">
        <v>1</v>
      </c>
      <c r="H28" s="15">
        <v>9</v>
      </c>
      <c r="I28" s="15">
        <v>5</v>
      </c>
      <c r="J28" s="15">
        <v>0</v>
      </c>
      <c r="K28" s="15">
        <v>100</v>
      </c>
      <c r="L28" s="79">
        <f t="shared" si="0"/>
        <v>0.6666666666666666</v>
      </c>
      <c r="M28" s="15">
        <v>16.1</v>
      </c>
      <c r="N28" s="68">
        <f t="shared" si="1"/>
        <v>3.7333333333333334</v>
      </c>
    </row>
    <row r="29" spans="1:14" ht="12.75">
      <c r="A29" s="23">
        <v>26</v>
      </c>
      <c r="B29" s="16" t="s">
        <v>29</v>
      </c>
      <c r="C29" s="15" t="s">
        <v>53</v>
      </c>
      <c r="D29" s="16" t="s">
        <v>193</v>
      </c>
      <c r="E29" s="15">
        <v>26</v>
      </c>
      <c r="F29" s="15"/>
      <c r="G29" s="15">
        <v>5</v>
      </c>
      <c r="H29" s="15">
        <v>7</v>
      </c>
      <c r="I29" s="15">
        <v>14</v>
      </c>
      <c r="J29" s="15">
        <v>0</v>
      </c>
      <c r="K29" s="15">
        <v>100</v>
      </c>
      <c r="L29" s="79">
        <f t="shared" si="0"/>
        <v>0.46153846153846156</v>
      </c>
      <c r="M29" s="15">
        <v>16</v>
      </c>
      <c r="N29" s="68">
        <f t="shared" si="1"/>
        <v>3.6538461538461537</v>
      </c>
    </row>
    <row r="30" spans="1:14" ht="12.75">
      <c r="A30" s="23">
        <v>27</v>
      </c>
      <c r="B30" s="24" t="s">
        <v>24</v>
      </c>
      <c r="C30" s="23" t="s">
        <v>52</v>
      </c>
      <c r="D30" s="24"/>
      <c r="E30" s="23">
        <v>13</v>
      </c>
      <c r="F30" s="23"/>
      <c r="G30" s="23">
        <v>4</v>
      </c>
      <c r="H30" s="23">
        <v>2</v>
      </c>
      <c r="I30" s="23">
        <v>7</v>
      </c>
      <c r="J30" s="23">
        <v>0</v>
      </c>
      <c r="K30" s="23">
        <v>100</v>
      </c>
      <c r="L30" s="30">
        <f t="shared" si="0"/>
        <v>0.46153846153846156</v>
      </c>
      <c r="M30" s="23">
        <v>15.8</v>
      </c>
      <c r="N30" s="69">
        <f t="shared" si="1"/>
        <v>3.769230769230769</v>
      </c>
    </row>
    <row r="31" spans="1:14" ht="12.75">
      <c r="A31" s="23">
        <v>28</v>
      </c>
      <c r="B31" s="24" t="s">
        <v>22</v>
      </c>
      <c r="C31" s="23" t="s">
        <v>53</v>
      </c>
      <c r="D31" s="24"/>
      <c r="E31" s="23">
        <v>19</v>
      </c>
      <c r="F31" s="23"/>
      <c r="G31" s="23">
        <v>4</v>
      </c>
      <c r="H31" s="23">
        <v>3</v>
      </c>
      <c r="I31" s="23">
        <v>12</v>
      </c>
      <c r="J31" s="23">
        <v>0</v>
      </c>
      <c r="K31" s="23">
        <v>100</v>
      </c>
      <c r="L31" s="30">
        <f t="shared" si="0"/>
        <v>0.3684210526315789</v>
      </c>
      <c r="M31" s="23">
        <v>15.6</v>
      </c>
      <c r="N31" s="69">
        <f t="shared" si="1"/>
        <v>3.5789473684210527</v>
      </c>
    </row>
    <row r="32" spans="1:14" ht="12.75">
      <c r="A32" s="23">
        <v>29</v>
      </c>
      <c r="B32" s="24" t="s">
        <v>35</v>
      </c>
      <c r="C32" s="23" t="s">
        <v>52</v>
      </c>
      <c r="D32" s="24"/>
      <c r="E32" s="23">
        <v>22</v>
      </c>
      <c r="F32" s="23"/>
      <c r="G32" s="23">
        <v>2</v>
      </c>
      <c r="H32" s="23">
        <v>7</v>
      </c>
      <c r="I32" s="23">
        <v>13</v>
      </c>
      <c r="J32" s="23">
        <v>0</v>
      </c>
      <c r="K32" s="23">
        <v>100</v>
      </c>
      <c r="L32" s="30">
        <f t="shared" si="0"/>
        <v>0.4090909090909091</v>
      </c>
      <c r="M32" s="23">
        <v>15.2</v>
      </c>
      <c r="N32" s="69">
        <f t="shared" si="1"/>
        <v>3.5</v>
      </c>
    </row>
    <row r="33" spans="1:14" ht="12.75">
      <c r="A33" s="23">
        <v>30</v>
      </c>
      <c r="B33" s="24" t="s">
        <v>11</v>
      </c>
      <c r="C33" s="23" t="s">
        <v>52</v>
      </c>
      <c r="D33" s="24"/>
      <c r="E33" s="23">
        <v>26</v>
      </c>
      <c r="F33" s="23"/>
      <c r="G33" s="23">
        <v>2</v>
      </c>
      <c r="H33" s="23">
        <v>7</v>
      </c>
      <c r="I33" s="23">
        <v>17</v>
      </c>
      <c r="J33" s="23">
        <v>0</v>
      </c>
      <c r="K33" s="23">
        <v>100</v>
      </c>
      <c r="L33" s="30">
        <f t="shared" si="0"/>
        <v>0.34615384615384615</v>
      </c>
      <c r="M33" s="23">
        <v>15.1</v>
      </c>
      <c r="N33" s="69">
        <f t="shared" si="1"/>
        <v>3.423076923076923</v>
      </c>
    </row>
    <row r="34" spans="1:14" ht="12.75">
      <c r="A34" s="23">
        <v>31</v>
      </c>
      <c r="B34" s="24" t="s">
        <v>48</v>
      </c>
      <c r="C34" s="23">
        <v>9</v>
      </c>
      <c r="D34" s="24"/>
      <c r="E34" s="23">
        <v>5</v>
      </c>
      <c r="F34" s="23"/>
      <c r="G34" s="23">
        <v>0</v>
      </c>
      <c r="H34" s="23">
        <v>2</v>
      </c>
      <c r="I34" s="23">
        <v>3</v>
      </c>
      <c r="J34" s="23">
        <v>0</v>
      </c>
      <c r="K34" s="23">
        <v>100</v>
      </c>
      <c r="L34" s="30">
        <f t="shared" si="0"/>
        <v>0.4</v>
      </c>
      <c r="M34" s="23">
        <v>14.8</v>
      </c>
      <c r="N34" s="69">
        <f t="shared" si="1"/>
        <v>3.4</v>
      </c>
    </row>
    <row r="35" spans="1:14" ht="12.75">
      <c r="A35" s="23">
        <v>32</v>
      </c>
      <c r="B35" s="24" t="s">
        <v>27</v>
      </c>
      <c r="C35" s="23" t="s">
        <v>52</v>
      </c>
      <c r="D35" s="24"/>
      <c r="E35" s="23">
        <v>14</v>
      </c>
      <c r="F35" s="23"/>
      <c r="G35" s="23">
        <v>1</v>
      </c>
      <c r="H35" s="23">
        <v>5</v>
      </c>
      <c r="I35" s="23">
        <v>8</v>
      </c>
      <c r="J35" s="23">
        <v>0</v>
      </c>
      <c r="K35" s="23">
        <v>100</v>
      </c>
      <c r="L35" s="30">
        <f t="shared" si="0"/>
        <v>0.42857142857142855</v>
      </c>
      <c r="M35" s="23">
        <v>14.8</v>
      </c>
      <c r="N35" s="69">
        <f t="shared" si="1"/>
        <v>3.5</v>
      </c>
    </row>
    <row r="36" spans="1:14" ht="12.75">
      <c r="A36" s="23">
        <v>33</v>
      </c>
      <c r="B36" s="24" t="s">
        <v>25</v>
      </c>
      <c r="C36" s="23" t="s">
        <v>52</v>
      </c>
      <c r="D36" s="24"/>
      <c r="E36" s="23">
        <v>26</v>
      </c>
      <c r="F36" s="23"/>
      <c r="G36" s="23">
        <v>2</v>
      </c>
      <c r="H36" s="23">
        <v>5</v>
      </c>
      <c r="I36" s="23">
        <v>19</v>
      </c>
      <c r="J36" s="23">
        <v>0</v>
      </c>
      <c r="K36" s="23">
        <v>100</v>
      </c>
      <c r="L36" s="30">
        <f aca="true" t="shared" si="2" ref="L36:L53">(G36+H36)/E36</f>
        <v>0.2692307692307692</v>
      </c>
      <c r="M36" s="23">
        <v>14.2</v>
      </c>
      <c r="N36" s="69">
        <f t="shared" si="1"/>
        <v>3.3461538461538463</v>
      </c>
    </row>
    <row r="37" spans="1:14" ht="12.75">
      <c r="A37" s="23">
        <v>34</v>
      </c>
      <c r="B37" s="24" t="s">
        <v>38</v>
      </c>
      <c r="C37" s="23">
        <v>9</v>
      </c>
      <c r="D37" s="24"/>
      <c r="E37" s="23">
        <v>10</v>
      </c>
      <c r="F37" s="23"/>
      <c r="G37" s="23">
        <v>0</v>
      </c>
      <c r="H37" s="23">
        <v>2</v>
      </c>
      <c r="I37" s="23">
        <v>8</v>
      </c>
      <c r="J37" s="23">
        <v>0</v>
      </c>
      <c r="K37" s="23">
        <v>100</v>
      </c>
      <c r="L37" s="30">
        <f t="shared" si="2"/>
        <v>0.2</v>
      </c>
      <c r="M37" s="23">
        <v>14.1</v>
      </c>
      <c r="N37" s="69">
        <f t="shared" si="1"/>
        <v>3.2</v>
      </c>
    </row>
    <row r="38" spans="1:14" ht="12.75">
      <c r="A38" s="23">
        <v>35</v>
      </c>
      <c r="B38" s="24" t="s">
        <v>17</v>
      </c>
      <c r="C38" s="23" t="s">
        <v>52</v>
      </c>
      <c r="D38" s="24"/>
      <c r="E38" s="23">
        <v>12</v>
      </c>
      <c r="F38" s="23"/>
      <c r="G38" s="23">
        <v>2</v>
      </c>
      <c r="H38" s="23">
        <v>2</v>
      </c>
      <c r="I38" s="23">
        <v>8</v>
      </c>
      <c r="J38" s="23">
        <v>0</v>
      </c>
      <c r="K38" s="23">
        <v>100</v>
      </c>
      <c r="L38" s="30">
        <f t="shared" si="2"/>
        <v>0.3333333333333333</v>
      </c>
      <c r="M38" s="23">
        <v>13.9</v>
      </c>
      <c r="N38" s="69">
        <f t="shared" si="1"/>
        <v>3.5</v>
      </c>
    </row>
    <row r="39" spans="1:14" ht="12.75">
      <c r="A39" s="23">
        <v>36</v>
      </c>
      <c r="B39" s="24" t="s">
        <v>29</v>
      </c>
      <c r="C39" s="23" t="s">
        <v>52</v>
      </c>
      <c r="D39" s="24"/>
      <c r="E39" s="23">
        <v>20</v>
      </c>
      <c r="F39" s="23"/>
      <c r="G39" s="23">
        <v>0</v>
      </c>
      <c r="H39" s="23">
        <v>6</v>
      </c>
      <c r="I39" s="23">
        <v>14</v>
      </c>
      <c r="J39" s="23">
        <v>0</v>
      </c>
      <c r="K39" s="23">
        <v>100</v>
      </c>
      <c r="L39" s="30">
        <f t="shared" si="2"/>
        <v>0.3</v>
      </c>
      <c r="M39" s="23">
        <v>13.8</v>
      </c>
      <c r="N39" s="69">
        <f t="shared" si="1"/>
        <v>3.3</v>
      </c>
    </row>
    <row r="40" spans="1:14" ht="12.75">
      <c r="A40" s="23">
        <v>37</v>
      </c>
      <c r="B40" s="24" t="s">
        <v>37</v>
      </c>
      <c r="C40" s="23">
        <v>9</v>
      </c>
      <c r="D40" s="24"/>
      <c r="E40" s="23">
        <v>4</v>
      </c>
      <c r="F40" s="23"/>
      <c r="G40" s="23">
        <v>0</v>
      </c>
      <c r="H40" s="23">
        <v>1</v>
      </c>
      <c r="I40" s="23">
        <v>3</v>
      </c>
      <c r="J40" s="23">
        <v>0</v>
      </c>
      <c r="K40" s="23">
        <v>100</v>
      </c>
      <c r="L40" s="30">
        <f t="shared" si="2"/>
        <v>0.25</v>
      </c>
      <c r="M40" s="23">
        <v>13.8</v>
      </c>
      <c r="N40" s="69">
        <f t="shared" si="1"/>
        <v>3.25</v>
      </c>
    </row>
    <row r="41" spans="1:14" ht="12.75">
      <c r="A41" s="23">
        <v>38</v>
      </c>
      <c r="B41" s="24" t="s">
        <v>34</v>
      </c>
      <c r="C41" s="23">
        <v>9</v>
      </c>
      <c r="D41" s="24"/>
      <c r="E41" s="23">
        <v>5</v>
      </c>
      <c r="F41" s="23"/>
      <c r="G41" s="23">
        <v>0</v>
      </c>
      <c r="H41" s="23">
        <v>0</v>
      </c>
      <c r="I41" s="23">
        <v>5</v>
      </c>
      <c r="J41" s="23">
        <v>0</v>
      </c>
      <c r="K41" s="23">
        <v>100</v>
      </c>
      <c r="L41" s="30">
        <f t="shared" si="2"/>
        <v>0</v>
      </c>
      <c r="M41" s="23">
        <v>13.2</v>
      </c>
      <c r="N41" s="69">
        <f t="shared" si="1"/>
        <v>3</v>
      </c>
    </row>
    <row r="42" spans="1:14" ht="12.75">
      <c r="A42" s="23">
        <v>39</v>
      </c>
      <c r="B42" s="24" t="s">
        <v>28</v>
      </c>
      <c r="C42" s="23">
        <v>9</v>
      </c>
      <c r="D42" s="24"/>
      <c r="E42" s="23">
        <v>6</v>
      </c>
      <c r="F42" s="23"/>
      <c r="G42" s="23">
        <v>0</v>
      </c>
      <c r="H42" s="23">
        <v>2</v>
      </c>
      <c r="I42" s="23">
        <v>4</v>
      </c>
      <c r="J42" s="23">
        <v>0</v>
      </c>
      <c r="K42" s="23">
        <v>100</v>
      </c>
      <c r="L42" s="30">
        <f t="shared" si="2"/>
        <v>0.3333333333333333</v>
      </c>
      <c r="M42" s="23">
        <v>13.1</v>
      </c>
      <c r="N42" s="69">
        <f t="shared" si="1"/>
        <v>3.3333333333333335</v>
      </c>
    </row>
    <row r="43" spans="1:14" ht="12.75">
      <c r="A43" s="23">
        <v>40</v>
      </c>
      <c r="B43" s="24" t="s">
        <v>24</v>
      </c>
      <c r="C43" s="23" t="s">
        <v>53</v>
      </c>
      <c r="D43" s="24"/>
      <c r="E43" s="23">
        <v>13</v>
      </c>
      <c r="F43" s="23"/>
      <c r="G43" s="23">
        <v>1</v>
      </c>
      <c r="H43" s="23">
        <v>2</v>
      </c>
      <c r="I43" s="23">
        <v>10</v>
      </c>
      <c r="J43" s="23">
        <v>0</v>
      </c>
      <c r="K43" s="23">
        <v>100</v>
      </c>
      <c r="L43" s="30">
        <f t="shared" si="2"/>
        <v>0.23076923076923078</v>
      </c>
      <c r="M43" s="23">
        <v>13</v>
      </c>
      <c r="N43" s="69">
        <f t="shared" si="1"/>
        <v>3.3076923076923075</v>
      </c>
    </row>
    <row r="44" spans="1:14" ht="12.75">
      <c r="A44" s="23">
        <v>41</v>
      </c>
      <c r="B44" s="24" t="s">
        <v>12</v>
      </c>
      <c r="C44" s="23" t="s">
        <v>53</v>
      </c>
      <c r="D44" s="24"/>
      <c r="E44" s="23">
        <v>24</v>
      </c>
      <c r="F44" s="23"/>
      <c r="G44" s="23">
        <v>0</v>
      </c>
      <c r="H44" s="23">
        <v>3</v>
      </c>
      <c r="I44" s="23">
        <v>21</v>
      </c>
      <c r="J44" s="23">
        <v>0</v>
      </c>
      <c r="K44" s="23">
        <v>100</v>
      </c>
      <c r="L44" s="30">
        <f t="shared" si="2"/>
        <v>0.125</v>
      </c>
      <c r="M44" s="23">
        <v>13</v>
      </c>
      <c r="N44" s="69">
        <f t="shared" si="1"/>
        <v>3.125</v>
      </c>
    </row>
    <row r="45" spans="1:14" ht="12.75">
      <c r="A45" s="23">
        <v>42</v>
      </c>
      <c r="B45" s="24" t="s">
        <v>18</v>
      </c>
      <c r="C45" s="23">
        <v>9</v>
      </c>
      <c r="D45" s="24"/>
      <c r="E45" s="23">
        <v>11</v>
      </c>
      <c r="F45" s="23"/>
      <c r="G45" s="23">
        <v>1</v>
      </c>
      <c r="H45" s="23">
        <v>1</v>
      </c>
      <c r="I45" s="23">
        <v>9</v>
      </c>
      <c r="J45" s="23">
        <v>0</v>
      </c>
      <c r="K45" s="23">
        <v>100</v>
      </c>
      <c r="L45" s="30">
        <f t="shared" si="2"/>
        <v>0.18181818181818182</v>
      </c>
      <c r="M45" s="23">
        <v>12.8</v>
      </c>
      <c r="N45" s="69">
        <f t="shared" si="1"/>
        <v>3.272727272727273</v>
      </c>
    </row>
    <row r="46" spans="1:14" ht="12.75">
      <c r="A46" s="23">
        <v>43</v>
      </c>
      <c r="B46" s="24" t="s">
        <v>26</v>
      </c>
      <c r="C46" s="23">
        <v>9</v>
      </c>
      <c r="D46" s="24"/>
      <c r="E46" s="23">
        <v>11</v>
      </c>
      <c r="F46" s="23"/>
      <c r="G46" s="23">
        <v>0</v>
      </c>
      <c r="H46" s="23">
        <v>3</v>
      </c>
      <c r="I46" s="23">
        <v>8</v>
      </c>
      <c r="J46" s="23">
        <v>0</v>
      </c>
      <c r="K46" s="23">
        <v>100</v>
      </c>
      <c r="L46" s="30">
        <f t="shared" si="2"/>
        <v>0.2727272727272727</v>
      </c>
      <c r="M46" s="23">
        <v>12.7</v>
      </c>
      <c r="N46" s="69">
        <f t="shared" si="1"/>
        <v>3.272727272727273</v>
      </c>
    </row>
    <row r="47" spans="1:14" ht="12.75">
      <c r="A47" s="23">
        <v>44</v>
      </c>
      <c r="B47" s="24" t="s">
        <v>19</v>
      </c>
      <c r="C47" s="23" t="s">
        <v>53</v>
      </c>
      <c r="D47" s="24"/>
      <c r="E47" s="23">
        <v>28</v>
      </c>
      <c r="F47" s="23">
        <v>1</v>
      </c>
      <c r="G47" s="23">
        <v>1</v>
      </c>
      <c r="H47" s="23">
        <v>2</v>
      </c>
      <c r="I47" s="23">
        <v>25</v>
      </c>
      <c r="J47" s="23">
        <v>0</v>
      </c>
      <c r="K47" s="23">
        <v>100</v>
      </c>
      <c r="L47" s="30">
        <f t="shared" si="2"/>
        <v>0.10714285714285714</v>
      </c>
      <c r="M47" s="23">
        <v>12.6</v>
      </c>
      <c r="N47" s="69">
        <f t="shared" si="1"/>
        <v>3.142857142857143</v>
      </c>
    </row>
    <row r="48" spans="1:14" ht="12.75">
      <c r="A48" s="23">
        <v>45</v>
      </c>
      <c r="B48" s="24" t="s">
        <v>14</v>
      </c>
      <c r="C48" s="23" t="s">
        <v>54</v>
      </c>
      <c r="D48" s="24"/>
      <c r="E48" s="23">
        <v>17</v>
      </c>
      <c r="F48" s="23"/>
      <c r="G48" s="23">
        <v>0</v>
      </c>
      <c r="H48" s="23">
        <v>4</v>
      </c>
      <c r="I48" s="23">
        <v>11</v>
      </c>
      <c r="J48" s="23">
        <v>2</v>
      </c>
      <c r="K48" s="25"/>
      <c r="L48" s="30">
        <f t="shared" si="2"/>
        <v>0.23529411764705882</v>
      </c>
      <c r="M48" s="23">
        <v>12.4</v>
      </c>
      <c r="N48" s="69">
        <f t="shared" si="1"/>
        <v>3.1176470588235294</v>
      </c>
    </row>
    <row r="49" spans="1:14" ht="12.75">
      <c r="A49" s="23">
        <v>46</v>
      </c>
      <c r="B49" s="24" t="s">
        <v>39</v>
      </c>
      <c r="C49" s="23" t="s">
        <v>52</v>
      </c>
      <c r="D49" s="24"/>
      <c r="E49" s="23">
        <v>28</v>
      </c>
      <c r="F49" s="23"/>
      <c r="G49" s="23">
        <v>0</v>
      </c>
      <c r="H49" s="23">
        <v>7</v>
      </c>
      <c r="I49" s="23">
        <v>21</v>
      </c>
      <c r="J49" s="23">
        <v>0</v>
      </c>
      <c r="K49" s="23">
        <v>100</v>
      </c>
      <c r="L49" s="30">
        <f t="shared" si="2"/>
        <v>0.25</v>
      </c>
      <c r="M49" s="23">
        <v>12.3</v>
      </c>
      <c r="N49" s="69">
        <f t="shared" si="1"/>
        <v>3.25</v>
      </c>
    </row>
    <row r="50" spans="1:14" ht="12.75">
      <c r="A50" s="23">
        <v>47</v>
      </c>
      <c r="B50" s="24" t="s">
        <v>40</v>
      </c>
      <c r="C50" s="23">
        <v>9</v>
      </c>
      <c r="D50" s="24"/>
      <c r="E50" s="23">
        <v>26</v>
      </c>
      <c r="F50" s="23"/>
      <c r="G50" s="23">
        <v>2</v>
      </c>
      <c r="H50" s="23">
        <v>2</v>
      </c>
      <c r="I50" s="23">
        <v>22</v>
      </c>
      <c r="J50" s="23">
        <v>0</v>
      </c>
      <c r="K50" s="23">
        <v>100</v>
      </c>
      <c r="L50" s="30">
        <f t="shared" si="2"/>
        <v>0.15384615384615385</v>
      </c>
      <c r="M50" s="23">
        <v>12.1</v>
      </c>
      <c r="N50" s="69">
        <f t="shared" si="1"/>
        <v>3.230769230769231</v>
      </c>
    </row>
    <row r="51" spans="1:14" ht="12.75">
      <c r="A51" s="23">
        <v>48</v>
      </c>
      <c r="B51" s="24" t="s">
        <v>19</v>
      </c>
      <c r="C51" s="23" t="s">
        <v>54</v>
      </c>
      <c r="D51" s="26"/>
      <c r="E51" s="23">
        <v>13</v>
      </c>
      <c r="F51" s="23">
        <v>1</v>
      </c>
      <c r="G51" s="23">
        <v>0</v>
      </c>
      <c r="H51" s="23">
        <v>1</v>
      </c>
      <c r="I51" s="23">
        <v>12</v>
      </c>
      <c r="J51" s="23">
        <v>0</v>
      </c>
      <c r="K51" s="23">
        <v>100</v>
      </c>
      <c r="L51" s="30">
        <f t="shared" si="2"/>
        <v>0.07692307692307693</v>
      </c>
      <c r="M51" s="23">
        <v>11.8</v>
      </c>
      <c r="N51" s="69">
        <f t="shared" si="1"/>
        <v>3.076923076923077</v>
      </c>
    </row>
    <row r="52" spans="1:14" ht="12.75">
      <c r="A52" s="23">
        <v>49</v>
      </c>
      <c r="B52" s="24" t="s">
        <v>15</v>
      </c>
      <c r="C52" s="23" t="s">
        <v>52</v>
      </c>
      <c r="D52" s="24"/>
      <c r="E52" s="23">
        <v>23</v>
      </c>
      <c r="F52" s="23"/>
      <c r="G52" s="23">
        <v>0</v>
      </c>
      <c r="H52" s="23">
        <v>3</v>
      </c>
      <c r="I52" s="23">
        <v>17</v>
      </c>
      <c r="J52" s="23">
        <v>3</v>
      </c>
      <c r="K52" s="25"/>
      <c r="L52" s="30">
        <f t="shared" si="2"/>
        <v>0.13043478260869565</v>
      </c>
      <c r="M52" s="23">
        <v>10.7</v>
      </c>
      <c r="N52" s="69">
        <f t="shared" si="1"/>
        <v>3</v>
      </c>
    </row>
    <row r="53" spans="1:14" ht="12.75">
      <c r="A53" s="23">
        <v>50</v>
      </c>
      <c r="B53" s="24" t="s">
        <v>10</v>
      </c>
      <c r="C53" s="23" t="s">
        <v>53</v>
      </c>
      <c r="D53" s="24"/>
      <c r="E53" s="23">
        <v>15</v>
      </c>
      <c r="F53" s="23">
        <v>1</v>
      </c>
      <c r="G53" s="23">
        <v>0</v>
      </c>
      <c r="H53" s="23">
        <v>0</v>
      </c>
      <c r="I53" s="23">
        <v>14</v>
      </c>
      <c r="J53" s="23">
        <v>1</v>
      </c>
      <c r="K53" s="25">
        <f>J53/F53*100</f>
        <v>100</v>
      </c>
      <c r="L53" s="30">
        <f t="shared" si="2"/>
        <v>0</v>
      </c>
      <c r="M53" s="23">
        <v>10.5</v>
      </c>
      <c r="N53" s="69">
        <f t="shared" si="1"/>
        <v>2.933333333333333</v>
      </c>
    </row>
    <row r="54" spans="1:14" ht="12.75">
      <c r="A54" s="27"/>
      <c r="B54" s="29"/>
      <c r="C54" s="27"/>
      <c r="D54" s="27"/>
      <c r="E54" s="27">
        <f>SUM(E4:E53)</f>
        <v>856</v>
      </c>
      <c r="F54" s="28">
        <v>3</v>
      </c>
      <c r="G54" s="27">
        <f>SUM(G4:G53)</f>
        <v>192</v>
      </c>
      <c r="H54" s="27">
        <f>SUM(H4:H53)</f>
        <v>213</v>
      </c>
      <c r="I54" s="27">
        <f>SUM(I4:I53)</f>
        <v>445</v>
      </c>
      <c r="J54" s="11">
        <f>SUM(J4:J53)</f>
        <v>6</v>
      </c>
      <c r="K54" s="27"/>
      <c r="L54" s="27"/>
      <c r="M54" s="28">
        <v>16</v>
      </c>
      <c r="N54" s="69">
        <f t="shared" si="1"/>
        <v>3.6904205607476634</v>
      </c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11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</sheetData>
  <mergeCells count="1">
    <mergeCell ref="A1:L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3">
      <selection activeCell="A20" sqref="A20"/>
    </sheetView>
  </sheetViews>
  <sheetFormatPr defaultColWidth="9.140625" defaultRowHeight="12.75"/>
  <cols>
    <col min="1" max="1" width="6.421875" style="0" customWidth="1"/>
    <col min="2" max="2" width="12.140625" style="0" customWidth="1"/>
    <col min="3" max="3" width="6.57421875" style="0" customWidth="1"/>
    <col min="4" max="4" width="7.7109375" style="0" customWidth="1"/>
    <col min="5" max="5" width="6.57421875" style="0" customWidth="1"/>
    <col min="6" max="6" width="5.8515625" style="0" customWidth="1"/>
    <col min="7" max="7" width="7.00390625" style="0" customWidth="1"/>
    <col min="8" max="8" width="6.7109375" style="0" customWidth="1"/>
    <col min="9" max="9" width="7.7109375" style="0" customWidth="1"/>
  </cols>
  <sheetData>
    <row r="1" ht="5.25" customHeight="1"/>
    <row r="2" spans="1:11" ht="19.5" customHeight="1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36" customHeight="1">
      <c r="A4" s="3" t="s">
        <v>0</v>
      </c>
      <c r="B4" s="1" t="s">
        <v>1</v>
      </c>
      <c r="C4" s="1" t="s">
        <v>4</v>
      </c>
      <c r="D4" s="1" t="s">
        <v>5</v>
      </c>
      <c r="E4" s="4" t="s">
        <v>43</v>
      </c>
      <c r="F4" s="4" t="s">
        <v>44</v>
      </c>
      <c r="G4" s="4" t="s">
        <v>45</v>
      </c>
      <c r="H4" s="4" t="s">
        <v>46</v>
      </c>
      <c r="I4" s="6" t="s">
        <v>42</v>
      </c>
      <c r="J4" s="5" t="s">
        <v>6</v>
      </c>
      <c r="K4" s="1" t="s">
        <v>7</v>
      </c>
    </row>
    <row r="5" spans="1:11" ht="15.75" customHeight="1">
      <c r="A5" s="15">
        <v>1</v>
      </c>
      <c r="B5" s="16" t="s">
        <v>13</v>
      </c>
      <c r="C5" s="15">
        <v>24</v>
      </c>
      <c r="D5" s="15">
        <v>26</v>
      </c>
      <c r="E5" s="15">
        <v>19</v>
      </c>
      <c r="F5" s="15">
        <v>4</v>
      </c>
      <c r="G5" s="15">
        <v>1</v>
      </c>
      <c r="H5" s="15">
        <v>0</v>
      </c>
      <c r="I5" s="15">
        <f>(E5+F5+G5)*100/C5</f>
        <v>100</v>
      </c>
      <c r="J5" s="15">
        <v>95.8</v>
      </c>
      <c r="K5" s="15"/>
    </row>
    <row r="6" spans="1:11" ht="15.75" customHeight="1">
      <c r="A6" s="15">
        <v>2</v>
      </c>
      <c r="B6" s="16" t="s">
        <v>38</v>
      </c>
      <c r="C6" s="15">
        <v>1</v>
      </c>
      <c r="D6" s="15">
        <v>23</v>
      </c>
      <c r="E6" s="15">
        <v>1</v>
      </c>
      <c r="F6" s="15">
        <v>0</v>
      </c>
      <c r="G6" s="15">
        <v>0</v>
      </c>
      <c r="H6" s="15">
        <v>0</v>
      </c>
      <c r="I6" s="15">
        <f>(E6+F6+G6)*100/C6</f>
        <v>100</v>
      </c>
      <c r="J6" s="15">
        <v>100</v>
      </c>
      <c r="K6" s="15"/>
    </row>
    <row r="7" spans="1:11" ht="15.75" customHeight="1">
      <c r="A7" s="15">
        <v>3</v>
      </c>
      <c r="B7" s="16" t="s">
        <v>26</v>
      </c>
      <c r="C7" s="15">
        <v>13</v>
      </c>
      <c r="D7" s="15">
        <v>20.1</v>
      </c>
      <c r="E7" s="15">
        <v>5</v>
      </c>
      <c r="F7" s="15">
        <v>5</v>
      </c>
      <c r="G7" s="15">
        <v>3</v>
      </c>
      <c r="H7" s="15">
        <v>0</v>
      </c>
      <c r="I7" s="15">
        <f>(E7+F7+G7)*100/C7</f>
        <v>100</v>
      </c>
      <c r="J7" s="15">
        <v>76.9</v>
      </c>
      <c r="K7" s="15"/>
    </row>
    <row r="8" spans="1:11" ht="15.75" customHeight="1">
      <c r="A8" s="15">
        <v>4</v>
      </c>
      <c r="B8" s="16" t="s">
        <v>30</v>
      </c>
      <c r="C8" s="15">
        <v>50</v>
      </c>
      <c r="D8" s="15">
        <v>19.5</v>
      </c>
      <c r="E8" s="15">
        <v>18</v>
      </c>
      <c r="F8" s="15">
        <v>20</v>
      </c>
      <c r="G8" s="15">
        <v>12</v>
      </c>
      <c r="H8" s="15">
        <v>0</v>
      </c>
      <c r="I8" s="15">
        <v>100</v>
      </c>
      <c r="J8" s="15">
        <v>76</v>
      </c>
      <c r="K8" s="15"/>
    </row>
    <row r="9" spans="1:11" ht="15.75" customHeight="1">
      <c r="A9" s="15">
        <v>5</v>
      </c>
      <c r="B9" s="16" t="s">
        <v>36</v>
      </c>
      <c r="C9" s="15">
        <v>5</v>
      </c>
      <c r="D9" s="15">
        <v>19.2</v>
      </c>
      <c r="E9" s="15">
        <v>3</v>
      </c>
      <c r="F9" s="15">
        <v>1</v>
      </c>
      <c r="G9" s="15">
        <v>1</v>
      </c>
      <c r="H9" s="15">
        <v>0</v>
      </c>
      <c r="I9" s="15">
        <f>(E9+F9+G9)*100/C9</f>
        <v>100</v>
      </c>
      <c r="J9" s="15">
        <v>80</v>
      </c>
      <c r="K9" s="15"/>
    </row>
    <row r="10" spans="1:11" ht="15.75" customHeight="1">
      <c r="A10" s="15">
        <v>6</v>
      </c>
      <c r="B10" s="16" t="s">
        <v>20</v>
      </c>
      <c r="C10" s="15">
        <v>11</v>
      </c>
      <c r="D10" s="15">
        <v>18.4</v>
      </c>
      <c r="E10" s="15">
        <v>2</v>
      </c>
      <c r="F10" s="15">
        <v>8</v>
      </c>
      <c r="G10" s="15">
        <v>1</v>
      </c>
      <c r="H10" s="15">
        <v>0</v>
      </c>
      <c r="I10" s="15">
        <f>(E10+F10+G10)*100/C10</f>
        <v>100</v>
      </c>
      <c r="J10" s="15">
        <v>90.9</v>
      </c>
      <c r="K10" s="15"/>
    </row>
    <row r="11" spans="1:11" ht="15.75" customHeight="1">
      <c r="A11" s="15">
        <v>7</v>
      </c>
      <c r="B11" s="16" t="s">
        <v>9</v>
      </c>
      <c r="C11" s="15">
        <v>24</v>
      </c>
      <c r="D11" s="15">
        <v>18.1</v>
      </c>
      <c r="E11" s="15">
        <v>7</v>
      </c>
      <c r="F11" s="15">
        <v>7</v>
      </c>
      <c r="G11" s="15">
        <v>10</v>
      </c>
      <c r="H11" s="15">
        <v>0</v>
      </c>
      <c r="I11" s="15">
        <f>(E11+F11+G11)*100/C11</f>
        <v>100</v>
      </c>
      <c r="J11" s="15">
        <v>58.3</v>
      </c>
      <c r="K11" s="15"/>
    </row>
    <row r="12" spans="1:11" ht="15.75" customHeight="1">
      <c r="A12" s="15">
        <v>8</v>
      </c>
      <c r="B12" s="16" t="s">
        <v>41</v>
      </c>
      <c r="C12" s="15">
        <v>7</v>
      </c>
      <c r="D12" s="15">
        <v>17.7</v>
      </c>
      <c r="E12" s="15">
        <v>0</v>
      </c>
      <c r="F12" s="15">
        <v>5</v>
      </c>
      <c r="G12" s="15">
        <v>2</v>
      </c>
      <c r="H12" s="15">
        <v>0</v>
      </c>
      <c r="I12" s="15">
        <f>(E12+F12+G12)*100/C12</f>
        <v>100</v>
      </c>
      <c r="J12" s="15">
        <v>71.4</v>
      </c>
      <c r="K12" s="15"/>
    </row>
    <row r="13" spans="1:11" ht="15.75" customHeight="1">
      <c r="A13" s="15">
        <v>8</v>
      </c>
      <c r="B13" s="16" t="s">
        <v>21</v>
      </c>
      <c r="C13" s="15">
        <v>50</v>
      </c>
      <c r="D13" s="15">
        <v>17.7</v>
      </c>
      <c r="E13" s="15">
        <v>11</v>
      </c>
      <c r="F13" s="15">
        <v>20</v>
      </c>
      <c r="G13" s="15">
        <v>19</v>
      </c>
      <c r="H13" s="15">
        <v>0</v>
      </c>
      <c r="I13" s="15">
        <v>100</v>
      </c>
      <c r="J13" s="15">
        <v>62</v>
      </c>
      <c r="K13" s="15"/>
    </row>
    <row r="14" spans="1:11" ht="15.75" customHeight="1">
      <c r="A14" s="15">
        <v>10</v>
      </c>
      <c r="B14" s="16" t="s">
        <v>19</v>
      </c>
      <c r="C14" s="15">
        <v>94</v>
      </c>
      <c r="D14" s="15">
        <v>17.6</v>
      </c>
      <c r="E14" s="15">
        <v>31</v>
      </c>
      <c r="F14" s="15">
        <v>27</v>
      </c>
      <c r="G14" s="15">
        <v>36</v>
      </c>
      <c r="H14" s="15">
        <v>0</v>
      </c>
      <c r="I14" s="15">
        <v>100</v>
      </c>
      <c r="J14" s="15">
        <v>61.7</v>
      </c>
      <c r="K14" s="15"/>
    </row>
    <row r="15" spans="1:11" ht="15.75" customHeight="1">
      <c r="A15" s="15">
        <v>10</v>
      </c>
      <c r="B15" s="16" t="s">
        <v>24</v>
      </c>
      <c r="C15" s="15">
        <v>26</v>
      </c>
      <c r="D15" s="15">
        <v>17.6</v>
      </c>
      <c r="E15" s="15">
        <v>4</v>
      </c>
      <c r="F15" s="15">
        <v>14</v>
      </c>
      <c r="G15" s="15">
        <v>8</v>
      </c>
      <c r="H15" s="15">
        <v>0</v>
      </c>
      <c r="I15" s="15">
        <v>100</v>
      </c>
      <c r="J15" s="15">
        <v>69.2</v>
      </c>
      <c r="K15" s="15"/>
    </row>
    <row r="16" spans="1:11" ht="15.75" customHeight="1">
      <c r="A16" s="15">
        <v>10</v>
      </c>
      <c r="B16" s="16" t="s">
        <v>37</v>
      </c>
      <c r="C16" s="15">
        <v>8</v>
      </c>
      <c r="D16" s="15">
        <v>17.6</v>
      </c>
      <c r="E16" s="15">
        <v>2</v>
      </c>
      <c r="F16" s="15">
        <v>4</v>
      </c>
      <c r="G16" s="15">
        <v>2</v>
      </c>
      <c r="H16" s="15">
        <v>0</v>
      </c>
      <c r="I16" s="15">
        <f>(E16+F16+G16)*100/C16</f>
        <v>100</v>
      </c>
      <c r="J16" s="15">
        <v>75</v>
      </c>
      <c r="K16" s="15"/>
    </row>
    <row r="17" spans="1:11" ht="15.75" customHeight="1">
      <c r="A17" s="4">
        <v>13</v>
      </c>
      <c r="B17" s="1" t="s">
        <v>48</v>
      </c>
      <c r="C17" s="4">
        <v>7</v>
      </c>
      <c r="D17" s="4">
        <v>17.3</v>
      </c>
      <c r="E17" s="4">
        <v>0</v>
      </c>
      <c r="F17" s="4">
        <v>5</v>
      </c>
      <c r="G17" s="4">
        <v>2</v>
      </c>
      <c r="H17" s="4">
        <v>0</v>
      </c>
      <c r="I17" s="4">
        <f>(E17+F17+G17)*100/C17</f>
        <v>100</v>
      </c>
      <c r="J17" s="4">
        <v>71.4</v>
      </c>
      <c r="K17" s="4"/>
    </row>
    <row r="18" spans="1:11" ht="15.75" customHeight="1">
      <c r="A18" s="4">
        <v>14</v>
      </c>
      <c r="B18" s="1" t="s">
        <v>39</v>
      </c>
      <c r="C18" s="4">
        <v>16</v>
      </c>
      <c r="D18" s="4">
        <v>16.9</v>
      </c>
      <c r="E18" s="4">
        <v>2</v>
      </c>
      <c r="F18" s="4">
        <v>8</v>
      </c>
      <c r="G18" s="4">
        <v>6</v>
      </c>
      <c r="H18" s="4">
        <v>0</v>
      </c>
      <c r="I18" s="4">
        <f>(E18+F18+G18)*100/C18</f>
        <v>100</v>
      </c>
      <c r="J18" s="4">
        <v>62.5</v>
      </c>
      <c r="K18" s="4">
        <v>1</v>
      </c>
    </row>
    <row r="19" spans="1:11" ht="15.75" customHeight="1">
      <c r="A19" s="4">
        <v>14</v>
      </c>
      <c r="B19" s="1" t="s">
        <v>14</v>
      </c>
      <c r="C19" s="4">
        <v>50</v>
      </c>
      <c r="D19" s="4">
        <v>16.9</v>
      </c>
      <c r="E19" s="4">
        <v>9</v>
      </c>
      <c r="F19" s="4">
        <v>25</v>
      </c>
      <c r="G19" s="4">
        <v>16</v>
      </c>
      <c r="H19" s="4">
        <v>0</v>
      </c>
      <c r="I19" s="4">
        <v>100</v>
      </c>
      <c r="J19" s="4">
        <v>68</v>
      </c>
      <c r="K19" s="4"/>
    </row>
    <row r="20" spans="1:11" ht="15.75" customHeight="1">
      <c r="A20" s="4">
        <v>16</v>
      </c>
      <c r="B20" s="1" t="s">
        <v>40</v>
      </c>
      <c r="C20" s="4">
        <v>36</v>
      </c>
      <c r="D20" s="4">
        <v>16.7</v>
      </c>
      <c r="E20" s="4">
        <v>7</v>
      </c>
      <c r="F20" s="4">
        <v>10</v>
      </c>
      <c r="G20" s="4">
        <v>19</v>
      </c>
      <c r="H20" s="4">
        <v>0</v>
      </c>
      <c r="I20" s="4">
        <v>100</v>
      </c>
      <c r="J20" s="4">
        <v>47.2</v>
      </c>
      <c r="K20" s="4"/>
    </row>
    <row r="21" spans="1:11" ht="15.75" customHeight="1">
      <c r="A21" s="4">
        <v>17</v>
      </c>
      <c r="B21" s="1" t="s">
        <v>17</v>
      </c>
      <c r="C21" s="4">
        <v>27</v>
      </c>
      <c r="D21" s="4">
        <v>16.4</v>
      </c>
      <c r="E21" s="4">
        <v>4</v>
      </c>
      <c r="F21" s="4">
        <v>13</v>
      </c>
      <c r="G21" s="4">
        <v>10</v>
      </c>
      <c r="H21" s="4">
        <v>0</v>
      </c>
      <c r="I21" s="4">
        <v>100</v>
      </c>
      <c r="J21" s="4">
        <v>63</v>
      </c>
      <c r="K21" s="4"/>
    </row>
    <row r="22" spans="1:11" ht="15.75" customHeight="1">
      <c r="A22" s="4">
        <v>17</v>
      </c>
      <c r="B22" s="1" t="s">
        <v>27</v>
      </c>
      <c r="C22" s="4">
        <v>34</v>
      </c>
      <c r="D22" s="4">
        <v>16.4</v>
      </c>
      <c r="E22" s="4">
        <v>5</v>
      </c>
      <c r="F22" s="4">
        <v>15</v>
      </c>
      <c r="G22" s="4">
        <v>14</v>
      </c>
      <c r="H22" s="4">
        <v>0</v>
      </c>
      <c r="I22" s="4">
        <v>100</v>
      </c>
      <c r="J22" s="4">
        <v>58.8</v>
      </c>
      <c r="K22" s="4"/>
    </row>
    <row r="23" spans="1:11" ht="15.75" customHeight="1">
      <c r="A23" s="4">
        <v>19</v>
      </c>
      <c r="B23" s="1" t="s">
        <v>10</v>
      </c>
      <c r="C23" s="4">
        <v>54</v>
      </c>
      <c r="D23" s="4">
        <v>16.2</v>
      </c>
      <c r="E23" s="4">
        <v>9</v>
      </c>
      <c r="F23" s="4">
        <v>15</v>
      </c>
      <c r="G23" s="4">
        <v>30</v>
      </c>
      <c r="H23" s="4">
        <v>0</v>
      </c>
      <c r="I23" s="4">
        <v>100</v>
      </c>
      <c r="J23" s="4">
        <v>44.4</v>
      </c>
      <c r="K23" s="4">
        <v>1</v>
      </c>
    </row>
    <row r="24" spans="1:11" ht="15.75" customHeight="1">
      <c r="A24" s="4">
        <v>19</v>
      </c>
      <c r="B24" s="1" t="s">
        <v>29</v>
      </c>
      <c r="C24" s="4">
        <v>50</v>
      </c>
      <c r="D24" s="4">
        <v>16.2</v>
      </c>
      <c r="E24" s="4">
        <v>10</v>
      </c>
      <c r="F24" s="4">
        <v>22</v>
      </c>
      <c r="G24" s="4">
        <v>18</v>
      </c>
      <c r="H24" s="4">
        <v>0</v>
      </c>
      <c r="I24" s="4">
        <v>100</v>
      </c>
      <c r="J24" s="4">
        <v>64</v>
      </c>
      <c r="K24" s="4"/>
    </row>
    <row r="25" spans="1:11" ht="15.75" customHeight="1">
      <c r="A25" s="4">
        <v>21</v>
      </c>
      <c r="B25" s="1" t="s">
        <v>32</v>
      </c>
      <c r="C25" s="4">
        <v>5</v>
      </c>
      <c r="D25" s="4">
        <v>16</v>
      </c>
      <c r="E25" s="4">
        <v>1</v>
      </c>
      <c r="F25" s="4">
        <v>2</v>
      </c>
      <c r="G25" s="4">
        <v>2</v>
      </c>
      <c r="H25" s="4">
        <v>0</v>
      </c>
      <c r="I25" s="4">
        <f>(E25+F25+G25)*100/C25</f>
        <v>100</v>
      </c>
      <c r="J25" s="4">
        <v>60</v>
      </c>
      <c r="K25" s="4"/>
    </row>
    <row r="26" spans="1:11" ht="15.75" customHeight="1">
      <c r="A26" s="4">
        <v>22</v>
      </c>
      <c r="B26" s="1" t="s">
        <v>12</v>
      </c>
      <c r="C26" s="4">
        <v>62</v>
      </c>
      <c r="D26" s="4">
        <v>15.9</v>
      </c>
      <c r="E26" s="4">
        <v>11</v>
      </c>
      <c r="F26" s="4">
        <v>20</v>
      </c>
      <c r="G26" s="4">
        <v>30</v>
      </c>
      <c r="H26" s="4">
        <v>1</v>
      </c>
      <c r="I26" s="4">
        <v>98.7</v>
      </c>
      <c r="J26" s="4">
        <v>50</v>
      </c>
      <c r="K26" s="4"/>
    </row>
    <row r="27" spans="1:11" ht="15.75" customHeight="1">
      <c r="A27" s="4">
        <v>23</v>
      </c>
      <c r="B27" s="1" t="s">
        <v>8</v>
      </c>
      <c r="C27" s="4">
        <v>51</v>
      </c>
      <c r="D27" s="4">
        <v>15.2</v>
      </c>
      <c r="E27" s="4">
        <v>7</v>
      </c>
      <c r="F27" s="4">
        <v>17</v>
      </c>
      <c r="G27" s="4">
        <v>27</v>
      </c>
      <c r="H27" s="4">
        <v>0</v>
      </c>
      <c r="I27" s="4">
        <v>100</v>
      </c>
      <c r="J27" s="4">
        <v>47.1</v>
      </c>
      <c r="K27" s="4"/>
    </row>
    <row r="28" spans="1:11" ht="15.75" customHeight="1">
      <c r="A28" s="4">
        <v>24</v>
      </c>
      <c r="B28" s="1" t="s">
        <v>15</v>
      </c>
      <c r="C28" s="4">
        <v>17</v>
      </c>
      <c r="D28" s="4">
        <v>15.1</v>
      </c>
      <c r="E28" s="4">
        <v>0</v>
      </c>
      <c r="F28" s="4">
        <v>8</v>
      </c>
      <c r="G28" s="4">
        <v>9</v>
      </c>
      <c r="H28" s="4">
        <v>0</v>
      </c>
      <c r="I28" s="4">
        <f>(E28+F28+G28)*100/C28</f>
        <v>100</v>
      </c>
      <c r="J28" s="4">
        <v>47.1</v>
      </c>
      <c r="K28" s="4"/>
    </row>
    <row r="29" spans="1:11" ht="15.75" customHeight="1">
      <c r="A29" s="4">
        <v>24</v>
      </c>
      <c r="B29" s="1" t="s">
        <v>18</v>
      </c>
      <c r="C29" s="4">
        <v>21</v>
      </c>
      <c r="D29" s="4">
        <v>15.1</v>
      </c>
      <c r="E29" s="4">
        <v>5</v>
      </c>
      <c r="F29" s="4">
        <v>3</v>
      </c>
      <c r="G29" s="4">
        <v>13</v>
      </c>
      <c r="H29" s="4">
        <v>0</v>
      </c>
      <c r="I29" s="4">
        <f>(E29+F29+G29)*100/C29</f>
        <v>100</v>
      </c>
      <c r="J29" s="4">
        <v>38.1</v>
      </c>
      <c r="K29" s="4"/>
    </row>
    <row r="30" spans="1:11" ht="15.75" customHeight="1">
      <c r="A30" s="4">
        <v>24</v>
      </c>
      <c r="B30" s="1" t="s">
        <v>23</v>
      </c>
      <c r="C30" s="4">
        <v>10</v>
      </c>
      <c r="D30" s="4">
        <v>15.1</v>
      </c>
      <c r="E30" s="4">
        <v>0</v>
      </c>
      <c r="F30" s="4">
        <v>6</v>
      </c>
      <c r="G30" s="4">
        <v>4</v>
      </c>
      <c r="H30" s="4">
        <v>0</v>
      </c>
      <c r="I30" s="4">
        <f>(E30+F30+G30)*100/C30</f>
        <v>100</v>
      </c>
      <c r="J30" s="4">
        <v>60</v>
      </c>
      <c r="K30" s="4"/>
    </row>
    <row r="31" spans="1:11" ht="15.75" customHeight="1">
      <c r="A31" s="17">
        <v>27</v>
      </c>
      <c r="B31" s="18" t="s">
        <v>33</v>
      </c>
      <c r="C31" s="17">
        <v>5</v>
      </c>
      <c r="D31" s="17">
        <v>15</v>
      </c>
      <c r="E31" s="17">
        <v>0</v>
      </c>
      <c r="F31" s="17">
        <v>3</v>
      </c>
      <c r="G31" s="17">
        <v>2</v>
      </c>
      <c r="H31" s="17">
        <v>0</v>
      </c>
      <c r="I31" s="17">
        <f>(E31+F31+G31)*100/C31</f>
        <v>100</v>
      </c>
      <c r="J31" s="17">
        <v>60</v>
      </c>
      <c r="K31" s="17"/>
    </row>
    <row r="32" spans="1:11" ht="15.75" customHeight="1">
      <c r="A32" s="17">
        <v>28</v>
      </c>
      <c r="B32" s="18" t="s">
        <v>31</v>
      </c>
      <c r="C32" s="17">
        <v>4</v>
      </c>
      <c r="D32" s="17">
        <v>14.8</v>
      </c>
      <c r="E32" s="17">
        <v>0</v>
      </c>
      <c r="F32" s="17">
        <v>2</v>
      </c>
      <c r="G32" s="17">
        <v>2</v>
      </c>
      <c r="H32" s="17">
        <v>0</v>
      </c>
      <c r="I32" s="17">
        <f>(E32+F32+G32)*100/C32</f>
        <v>100</v>
      </c>
      <c r="J32" s="17">
        <v>50</v>
      </c>
      <c r="K32" s="17"/>
    </row>
    <row r="33" spans="1:11" ht="15.75" customHeight="1">
      <c r="A33" s="17">
        <v>29</v>
      </c>
      <c r="B33" s="18" t="s">
        <v>11</v>
      </c>
      <c r="C33" s="17">
        <v>38</v>
      </c>
      <c r="D33" s="17">
        <v>14.6</v>
      </c>
      <c r="E33" s="17">
        <v>4</v>
      </c>
      <c r="F33" s="17">
        <v>9</v>
      </c>
      <c r="G33" s="17">
        <v>25</v>
      </c>
      <c r="H33" s="17">
        <v>0</v>
      </c>
      <c r="I33" s="17">
        <v>100</v>
      </c>
      <c r="J33" s="17">
        <v>34.2</v>
      </c>
      <c r="K33" s="17"/>
    </row>
    <row r="34" spans="1:11" ht="15.75" customHeight="1">
      <c r="A34" s="17">
        <v>30</v>
      </c>
      <c r="B34" s="18" t="s">
        <v>25</v>
      </c>
      <c r="C34" s="17">
        <v>48</v>
      </c>
      <c r="D34" s="17">
        <v>14.5</v>
      </c>
      <c r="E34" s="17">
        <v>4</v>
      </c>
      <c r="F34" s="17">
        <v>14</v>
      </c>
      <c r="G34" s="17">
        <v>30</v>
      </c>
      <c r="H34" s="17">
        <v>0</v>
      </c>
      <c r="I34" s="17">
        <v>100</v>
      </c>
      <c r="J34" s="17">
        <v>37.5</v>
      </c>
      <c r="K34" s="17">
        <v>1</v>
      </c>
    </row>
    <row r="35" spans="1:11" ht="15.75" customHeight="1">
      <c r="A35" s="17">
        <v>31</v>
      </c>
      <c r="B35" s="18" t="s">
        <v>16</v>
      </c>
      <c r="C35" s="17">
        <v>14</v>
      </c>
      <c r="D35" s="17">
        <v>14.4</v>
      </c>
      <c r="E35" s="17">
        <v>0</v>
      </c>
      <c r="F35" s="17">
        <v>7</v>
      </c>
      <c r="G35" s="17">
        <v>7</v>
      </c>
      <c r="H35" s="17">
        <v>0</v>
      </c>
      <c r="I35" s="17">
        <f>(E35+F35+G35)*100/C35</f>
        <v>100</v>
      </c>
      <c r="J35" s="17">
        <v>50</v>
      </c>
      <c r="K35" s="17">
        <v>1</v>
      </c>
    </row>
    <row r="36" spans="1:11" ht="15.75" customHeight="1">
      <c r="A36" s="17">
        <v>32</v>
      </c>
      <c r="B36" s="18" t="s">
        <v>28</v>
      </c>
      <c r="C36" s="17">
        <v>8</v>
      </c>
      <c r="D36" s="17">
        <v>14.3</v>
      </c>
      <c r="E36" s="17">
        <v>1</v>
      </c>
      <c r="F36" s="17">
        <v>2</v>
      </c>
      <c r="G36" s="17">
        <v>5</v>
      </c>
      <c r="H36" s="17">
        <v>0</v>
      </c>
      <c r="I36" s="17">
        <f>(E36+F36+G36)*100/C36</f>
        <v>100</v>
      </c>
      <c r="J36" s="17">
        <v>37.5</v>
      </c>
      <c r="K36" s="17"/>
    </row>
    <row r="37" spans="1:11" ht="15.75" customHeight="1">
      <c r="A37" s="17">
        <v>33</v>
      </c>
      <c r="B37" s="18" t="s">
        <v>22</v>
      </c>
      <c r="C37" s="17">
        <v>50</v>
      </c>
      <c r="D37" s="17">
        <v>14</v>
      </c>
      <c r="E37" s="17">
        <v>5</v>
      </c>
      <c r="F37" s="17">
        <v>12</v>
      </c>
      <c r="G37" s="17">
        <v>33</v>
      </c>
      <c r="H37" s="17">
        <v>0</v>
      </c>
      <c r="I37" s="17">
        <v>100</v>
      </c>
      <c r="J37" s="17">
        <v>34</v>
      </c>
      <c r="K37" s="17"/>
    </row>
    <row r="38" spans="1:11" ht="15.75" customHeight="1">
      <c r="A38" s="17">
        <v>34</v>
      </c>
      <c r="B38" s="18" t="s">
        <v>35</v>
      </c>
      <c r="C38" s="17">
        <v>33</v>
      </c>
      <c r="D38" s="17">
        <v>13.9</v>
      </c>
      <c r="E38" s="17">
        <v>3</v>
      </c>
      <c r="F38" s="17">
        <v>9</v>
      </c>
      <c r="G38" s="17">
        <v>18</v>
      </c>
      <c r="H38" s="17">
        <v>3</v>
      </c>
      <c r="I38" s="17">
        <v>91</v>
      </c>
      <c r="J38" s="17">
        <v>36.4</v>
      </c>
      <c r="K38" s="17"/>
    </row>
    <row r="39" spans="1:11" ht="15.75" customHeight="1">
      <c r="A39" s="17">
        <v>35</v>
      </c>
      <c r="B39" s="18" t="s">
        <v>34</v>
      </c>
      <c r="C39" s="17">
        <v>6</v>
      </c>
      <c r="D39" s="17">
        <v>13.3</v>
      </c>
      <c r="E39" s="17">
        <v>0</v>
      </c>
      <c r="F39" s="17">
        <v>2</v>
      </c>
      <c r="G39" s="17">
        <v>4</v>
      </c>
      <c r="H39" s="17">
        <v>0</v>
      </c>
      <c r="I39" s="17">
        <f>(E39+F39+G39)*100/C39</f>
        <v>100</v>
      </c>
      <c r="J39" s="17">
        <v>33.3</v>
      </c>
      <c r="K39" s="17"/>
    </row>
    <row r="40" spans="1:11" ht="15.75" customHeight="1">
      <c r="A40" s="1"/>
      <c r="B40" s="7" t="s">
        <v>47</v>
      </c>
      <c r="C40" s="7">
        <f>SUM(C5:C39)</f>
        <v>959</v>
      </c>
      <c r="D40" s="7">
        <v>17.1</v>
      </c>
      <c r="E40" s="7">
        <f>SUM(E5:E39)</f>
        <v>190</v>
      </c>
      <c r="F40" s="7">
        <f>SUM(F5:F39)</f>
        <v>344</v>
      </c>
      <c r="G40" s="7">
        <f>SUM(G5:G39)</f>
        <v>421</v>
      </c>
      <c r="H40" s="7">
        <f>SUM(H5:H39)</f>
        <v>4</v>
      </c>
      <c r="I40" s="8">
        <v>99.6</v>
      </c>
      <c r="J40" s="7">
        <v>55.5</v>
      </c>
      <c r="K40" s="7">
        <f>SUM(K5:K39)</f>
        <v>4</v>
      </c>
    </row>
    <row r="41" spans="5:8" ht="12.75">
      <c r="E41" s="19" t="s">
        <v>51</v>
      </c>
      <c r="F41" s="20">
        <v>0.36</v>
      </c>
      <c r="G41" s="21">
        <v>0.46</v>
      </c>
      <c r="H41" s="22">
        <v>0.004</v>
      </c>
    </row>
  </sheetData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0">
      <selection activeCell="E25" sqref="E25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5.7109375" style="0" customWidth="1"/>
    <col min="4" max="4" width="12.140625" style="0" customWidth="1"/>
    <col min="5" max="5" width="6.140625" style="0" customWidth="1"/>
    <col min="6" max="6" width="6.7109375" style="0" customWidth="1"/>
    <col min="7" max="7" width="5.00390625" style="0" customWidth="1"/>
    <col min="8" max="8" width="4.7109375" style="0" customWidth="1"/>
    <col min="9" max="9" width="5.421875" style="0" customWidth="1"/>
    <col min="10" max="10" width="7.7109375" style="0" customWidth="1"/>
    <col min="11" max="11" width="8.28125" style="0" customWidth="1"/>
    <col min="12" max="12" width="7.28125" style="0" customWidth="1"/>
    <col min="13" max="13" width="7.57421875" style="0" customWidth="1"/>
  </cols>
  <sheetData>
    <row r="1" spans="1:13" ht="20.25" customHeight="1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ht="11.25" customHeight="1">
      <c r="M2" s="2"/>
    </row>
    <row r="3" spans="1:14" ht="36.75" customHeight="1">
      <c r="A3" s="3" t="s">
        <v>0</v>
      </c>
      <c r="B3" s="1" t="s">
        <v>1</v>
      </c>
      <c r="C3" s="4" t="s">
        <v>2</v>
      </c>
      <c r="D3" s="1" t="s">
        <v>3</v>
      </c>
      <c r="E3" s="9" t="s">
        <v>4</v>
      </c>
      <c r="F3" s="9" t="s">
        <v>5</v>
      </c>
      <c r="G3" s="1">
        <v>5</v>
      </c>
      <c r="H3" s="1">
        <v>4</v>
      </c>
      <c r="I3" s="1">
        <v>3</v>
      </c>
      <c r="J3" s="1">
        <v>2</v>
      </c>
      <c r="K3" s="5" t="s">
        <v>116</v>
      </c>
      <c r="L3" s="10" t="s">
        <v>6</v>
      </c>
      <c r="M3" s="14" t="s">
        <v>7</v>
      </c>
      <c r="N3" s="13"/>
    </row>
    <row r="4" spans="1:14" ht="12.75">
      <c r="A4" s="15">
        <v>1</v>
      </c>
      <c r="B4" s="16" t="s">
        <v>19</v>
      </c>
      <c r="C4" s="15" t="s">
        <v>52</v>
      </c>
      <c r="D4" s="66" t="s">
        <v>117</v>
      </c>
      <c r="E4" s="15">
        <v>27</v>
      </c>
      <c r="F4" s="15">
        <v>26.1</v>
      </c>
      <c r="G4" s="15">
        <v>23</v>
      </c>
      <c r="H4" s="15">
        <v>4</v>
      </c>
      <c r="I4" s="15">
        <v>0</v>
      </c>
      <c r="J4" s="15">
        <v>0</v>
      </c>
      <c r="K4" s="15">
        <f aca="true" t="shared" si="0" ref="K4:K41">(G4+H4+I4)*100/E4</f>
        <v>100</v>
      </c>
      <c r="L4" s="67">
        <v>100</v>
      </c>
      <c r="M4" s="15"/>
      <c r="N4" s="12"/>
    </row>
    <row r="5" spans="1:13" ht="12.75">
      <c r="A5" s="15">
        <v>2</v>
      </c>
      <c r="B5" s="16" t="s">
        <v>13</v>
      </c>
      <c r="C5" s="15">
        <v>9</v>
      </c>
      <c r="D5" s="16" t="s">
        <v>118</v>
      </c>
      <c r="E5" s="15">
        <v>24</v>
      </c>
      <c r="F5" s="15">
        <v>26</v>
      </c>
      <c r="G5" s="15">
        <v>19</v>
      </c>
      <c r="H5" s="15">
        <v>4</v>
      </c>
      <c r="I5" s="15">
        <v>1</v>
      </c>
      <c r="J5" s="15">
        <v>0</v>
      </c>
      <c r="K5" s="15">
        <f t="shared" si="0"/>
        <v>100</v>
      </c>
      <c r="L5" s="67">
        <v>95.8</v>
      </c>
      <c r="M5" s="15"/>
    </row>
    <row r="6" spans="1:13" ht="12.75">
      <c r="A6" s="15">
        <v>3</v>
      </c>
      <c r="B6" s="16" t="s">
        <v>38</v>
      </c>
      <c r="C6" s="15">
        <v>9</v>
      </c>
      <c r="D6" s="16" t="s">
        <v>119</v>
      </c>
      <c r="E6" s="15">
        <v>1</v>
      </c>
      <c r="F6" s="15">
        <v>23</v>
      </c>
      <c r="G6" s="15">
        <v>1</v>
      </c>
      <c r="H6" s="15">
        <v>0</v>
      </c>
      <c r="I6" s="15">
        <v>0</v>
      </c>
      <c r="J6" s="15">
        <v>0</v>
      </c>
      <c r="K6" s="15">
        <f t="shared" si="0"/>
        <v>100</v>
      </c>
      <c r="L6" s="68">
        <v>100</v>
      </c>
      <c r="M6" s="15"/>
    </row>
    <row r="7" spans="1:13" ht="12.75">
      <c r="A7" s="15">
        <v>4</v>
      </c>
      <c r="B7" s="16" t="s">
        <v>12</v>
      </c>
      <c r="C7" s="15" t="s">
        <v>52</v>
      </c>
      <c r="D7" s="16" t="s">
        <v>120</v>
      </c>
      <c r="E7" s="15">
        <v>24</v>
      </c>
      <c r="F7" s="15">
        <v>22.3</v>
      </c>
      <c r="G7" s="15">
        <v>11</v>
      </c>
      <c r="H7" s="15">
        <v>9</v>
      </c>
      <c r="I7" s="15">
        <v>4</v>
      </c>
      <c r="J7" s="15">
        <v>0</v>
      </c>
      <c r="K7" s="15">
        <f t="shared" si="0"/>
        <v>100</v>
      </c>
      <c r="L7" s="68">
        <v>83.3</v>
      </c>
      <c r="M7" s="15"/>
    </row>
    <row r="8" spans="1:13" ht="12.75">
      <c r="A8" s="15">
        <v>5</v>
      </c>
      <c r="B8" s="16" t="s">
        <v>29</v>
      </c>
      <c r="C8" s="15" t="s">
        <v>52</v>
      </c>
      <c r="D8" s="16" t="s">
        <v>121</v>
      </c>
      <c r="E8" s="15">
        <v>21</v>
      </c>
      <c r="F8" s="15">
        <v>21</v>
      </c>
      <c r="G8" s="15">
        <v>9</v>
      </c>
      <c r="H8" s="15">
        <v>9</v>
      </c>
      <c r="I8" s="15">
        <v>3</v>
      </c>
      <c r="J8" s="15">
        <v>0</v>
      </c>
      <c r="K8" s="15">
        <f t="shared" si="0"/>
        <v>100</v>
      </c>
      <c r="L8" s="68">
        <v>85.7</v>
      </c>
      <c r="M8" s="15"/>
    </row>
    <row r="9" spans="1:13" ht="12.75">
      <c r="A9" s="15">
        <v>6</v>
      </c>
      <c r="B9" s="16" t="s">
        <v>30</v>
      </c>
      <c r="C9" s="15" t="s">
        <v>54</v>
      </c>
      <c r="D9" s="16" t="s">
        <v>122</v>
      </c>
      <c r="E9" s="15">
        <v>20</v>
      </c>
      <c r="F9" s="15">
        <v>20.7</v>
      </c>
      <c r="G9" s="15">
        <v>9</v>
      </c>
      <c r="H9" s="15">
        <v>8</v>
      </c>
      <c r="I9" s="15">
        <v>3</v>
      </c>
      <c r="J9" s="15">
        <v>0</v>
      </c>
      <c r="K9" s="15">
        <f t="shared" si="0"/>
        <v>100</v>
      </c>
      <c r="L9" s="68">
        <v>85</v>
      </c>
      <c r="M9" s="15"/>
    </row>
    <row r="10" spans="1:13" ht="12.75">
      <c r="A10" s="15">
        <v>7</v>
      </c>
      <c r="B10" s="16" t="s">
        <v>30</v>
      </c>
      <c r="C10" s="15" t="s">
        <v>53</v>
      </c>
      <c r="D10" s="66" t="s">
        <v>123</v>
      </c>
      <c r="E10" s="15">
        <v>13</v>
      </c>
      <c r="F10" s="15">
        <v>20.5</v>
      </c>
      <c r="G10" s="15">
        <v>6</v>
      </c>
      <c r="H10" s="15">
        <v>2</v>
      </c>
      <c r="I10" s="15">
        <v>5</v>
      </c>
      <c r="J10" s="15">
        <v>0</v>
      </c>
      <c r="K10" s="15">
        <f t="shared" si="0"/>
        <v>100</v>
      </c>
      <c r="L10" s="68">
        <v>61.5</v>
      </c>
      <c r="M10" s="15"/>
    </row>
    <row r="11" spans="1:13" ht="12.75">
      <c r="A11" s="15">
        <v>8</v>
      </c>
      <c r="B11" s="16" t="s">
        <v>26</v>
      </c>
      <c r="C11" s="15">
        <v>9</v>
      </c>
      <c r="D11" s="16" t="s">
        <v>124</v>
      </c>
      <c r="E11" s="15">
        <v>13</v>
      </c>
      <c r="F11" s="15">
        <v>20.1</v>
      </c>
      <c r="G11" s="15">
        <v>5</v>
      </c>
      <c r="H11" s="15">
        <v>5</v>
      </c>
      <c r="I11" s="15">
        <v>3</v>
      </c>
      <c r="J11" s="15">
        <v>0</v>
      </c>
      <c r="K11" s="15">
        <f t="shared" si="0"/>
        <v>100</v>
      </c>
      <c r="L11" s="68">
        <v>76.9</v>
      </c>
      <c r="M11" s="15"/>
    </row>
    <row r="12" spans="1:13" ht="12.75">
      <c r="A12" s="15">
        <v>9</v>
      </c>
      <c r="B12" s="16" t="s">
        <v>27</v>
      </c>
      <c r="C12" s="15" t="s">
        <v>53</v>
      </c>
      <c r="D12" s="16" t="s">
        <v>125</v>
      </c>
      <c r="E12" s="15">
        <v>19</v>
      </c>
      <c r="F12" s="15">
        <v>19.2</v>
      </c>
      <c r="G12" s="15">
        <v>5</v>
      </c>
      <c r="H12" s="15">
        <v>10</v>
      </c>
      <c r="I12" s="15">
        <v>4</v>
      </c>
      <c r="J12" s="15">
        <v>0</v>
      </c>
      <c r="K12" s="15">
        <f t="shared" si="0"/>
        <v>100</v>
      </c>
      <c r="L12" s="68">
        <v>78.9</v>
      </c>
      <c r="M12" s="15"/>
    </row>
    <row r="13" spans="1:13" ht="12.75">
      <c r="A13" s="15">
        <v>9</v>
      </c>
      <c r="B13" s="16" t="s">
        <v>36</v>
      </c>
      <c r="C13" s="15">
        <v>9</v>
      </c>
      <c r="D13" s="16" t="s">
        <v>126</v>
      </c>
      <c r="E13" s="15">
        <v>5</v>
      </c>
      <c r="F13" s="15">
        <v>19.2</v>
      </c>
      <c r="G13" s="15">
        <v>3</v>
      </c>
      <c r="H13" s="15">
        <v>1</v>
      </c>
      <c r="I13" s="15">
        <v>1</v>
      </c>
      <c r="J13" s="15">
        <v>0</v>
      </c>
      <c r="K13" s="15">
        <f t="shared" si="0"/>
        <v>100</v>
      </c>
      <c r="L13" s="68">
        <v>80</v>
      </c>
      <c r="M13" s="15"/>
    </row>
    <row r="14" spans="1:13" ht="12.75">
      <c r="A14" s="4">
        <v>11</v>
      </c>
      <c r="B14" s="1" t="s">
        <v>21</v>
      </c>
      <c r="C14" s="4" t="s">
        <v>53</v>
      </c>
      <c r="D14" s="1" t="s">
        <v>127</v>
      </c>
      <c r="E14" s="4">
        <v>25</v>
      </c>
      <c r="F14" s="4">
        <v>18.8</v>
      </c>
      <c r="G14" s="4">
        <v>6</v>
      </c>
      <c r="H14" s="4">
        <v>12</v>
      </c>
      <c r="I14" s="4">
        <v>7</v>
      </c>
      <c r="J14" s="4">
        <v>0</v>
      </c>
      <c r="K14" s="4">
        <f t="shared" si="0"/>
        <v>100</v>
      </c>
      <c r="L14" s="69">
        <v>72</v>
      </c>
      <c r="M14" s="4"/>
    </row>
    <row r="15" spans="1:13" ht="12.75">
      <c r="A15" s="4">
        <v>12</v>
      </c>
      <c r="B15" s="1" t="s">
        <v>20</v>
      </c>
      <c r="C15" s="4">
        <v>9</v>
      </c>
      <c r="D15" s="1" t="s">
        <v>128</v>
      </c>
      <c r="E15" s="4">
        <v>11</v>
      </c>
      <c r="F15" s="4">
        <v>18.4</v>
      </c>
      <c r="G15" s="4">
        <v>2</v>
      </c>
      <c r="H15" s="4">
        <v>8</v>
      </c>
      <c r="I15" s="4">
        <v>1</v>
      </c>
      <c r="J15" s="4">
        <v>0</v>
      </c>
      <c r="K15" s="4">
        <f t="shared" si="0"/>
        <v>100</v>
      </c>
      <c r="L15" s="69">
        <v>90.9</v>
      </c>
      <c r="M15" s="4"/>
    </row>
    <row r="16" spans="1:13" ht="12.75">
      <c r="A16" s="4">
        <v>12</v>
      </c>
      <c r="B16" s="1" t="s">
        <v>24</v>
      </c>
      <c r="C16" s="4" t="s">
        <v>53</v>
      </c>
      <c r="D16" s="1" t="s">
        <v>129</v>
      </c>
      <c r="E16" s="4">
        <v>14</v>
      </c>
      <c r="F16" s="4">
        <v>18.4</v>
      </c>
      <c r="G16" s="4">
        <v>2</v>
      </c>
      <c r="H16" s="4">
        <v>10</v>
      </c>
      <c r="I16" s="4">
        <v>2</v>
      </c>
      <c r="J16" s="4">
        <v>0</v>
      </c>
      <c r="K16" s="4">
        <f t="shared" si="0"/>
        <v>100</v>
      </c>
      <c r="L16" s="69">
        <v>85.7</v>
      </c>
      <c r="M16" s="4"/>
    </row>
    <row r="17" spans="1:13" ht="12.75">
      <c r="A17" s="4">
        <v>14</v>
      </c>
      <c r="B17" s="1" t="s">
        <v>14</v>
      </c>
      <c r="C17" s="4" t="s">
        <v>52</v>
      </c>
      <c r="D17" s="1" t="s">
        <v>130</v>
      </c>
      <c r="E17" s="4">
        <v>26</v>
      </c>
      <c r="F17" s="4">
        <v>18.3</v>
      </c>
      <c r="G17" s="4">
        <v>7</v>
      </c>
      <c r="H17" s="4">
        <v>13</v>
      </c>
      <c r="I17" s="4">
        <v>6</v>
      </c>
      <c r="J17" s="4">
        <v>0</v>
      </c>
      <c r="K17" s="69">
        <f>(G17+H17+I17)*100/E17</f>
        <v>100</v>
      </c>
      <c r="L17" s="69">
        <v>76.9</v>
      </c>
      <c r="M17" s="4"/>
    </row>
    <row r="18" spans="1:13" ht="12.75">
      <c r="A18" s="4">
        <v>15</v>
      </c>
      <c r="B18" s="1" t="s">
        <v>40</v>
      </c>
      <c r="C18" s="4" t="s">
        <v>52</v>
      </c>
      <c r="D18" s="1" t="s">
        <v>131</v>
      </c>
      <c r="E18" s="4">
        <v>18</v>
      </c>
      <c r="F18" s="4">
        <v>18.2</v>
      </c>
      <c r="G18" s="4">
        <v>5</v>
      </c>
      <c r="H18" s="4">
        <v>6</v>
      </c>
      <c r="I18" s="4">
        <v>7</v>
      </c>
      <c r="J18" s="4">
        <v>0</v>
      </c>
      <c r="K18" s="4">
        <f t="shared" si="0"/>
        <v>100</v>
      </c>
      <c r="L18" s="69">
        <v>61.1</v>
      </c>
      <c r="M18" s="4"/>
    </row>
    <row r="19" spans="1:13" ht="12.75">
      <c r="A19" s="4">
        <v>16</v>
      </c>
      <c r="B19" s="1" t="s">
        <v>9</v>
      </c>
      <c r="C19" s="4" t="s">
        <v>52</v>
      </c>
      <c r="D19" s="1" t="s">
        <v>132</v>
      </c>
      <c r="E19" s="4">
        <v>24</v>
      </c>
      <c r="F19" s="4">
        <v>18.1</v>
      </c>
      <c r="G19" s="4">
        <v>7</v>
      </c>
      <c r="H19" s="4">
        <v>7</v>
      </c>
      <c r="I19" s="4">
        <v>10</v>
      </c>
      <c r="J19" s="4">
        <v>0</v>
      </c>
      <c r="K19" s="4">
        <f t="shared" si="0"/>
        <v>100</v>
      </c>
      <c r="L19" s="69">
        <v>58.3</v>
      </c>
      <c r="M19" s="4"/>
    </row>
    <row r="20" spans="1:13" ht="12.75">
      <c r="A20" s="4">
        <v>17</v>
      </c>
      <c r="B20" s="1" t="s">
        <v>41</v>
      </c>
      <c r="C20" s="4">
        <v>9</v>
      </c>
      <c r="D20" s="1" t="s">
        <v>133</v>
      </c>
      <c r="E20" s="4">
        <v>7</v>
      </c>
      <c r="F20" s="4">
        <v>17.7</v>
      </c>
      <c r="G20" s="4">
        <v>0</v>
      </c>
      <c r="H20" s="4">
        <v>5</v>
      </c>
      <c r="I20" s="4">
        <v>2</v>
      </c>
      <c r="J20" s="4">
        <v>0</v>
      </c>
      <c r="K20" s="4">
        <f t="shared" si="0"/>
        <v>100</v>
      </c>
      <c r="L20" s="69">
        <v>71.4</v>
      </c>
      <c r="M20" s="4"/>
    </row>
    <row r="21" spans="1:13" ht="12.75">
      <c r="A21" s="4">
        <v>18</v>
      </c>
      <c r="B21" s="1" t="s">
        <v>37</v>
      </c>
      <c r="C21" s="4">
        <v>9</v>
      </c>
      <c r="D21" s="1" t="s">
        <v>134</v>
      </c>
      <c r="E21" s="4">
        <v>8</v>
      </c>
      <c r="F21" s="4">
        <v>17.6</v>
      </c>
      <c r="G21" s="4">
        <v>2</v>
      </c>
      <c r="H21" s="4">
        <v>4</v>
      </c>
      <c r="I21" s="4">
        <v>2</v>
      </c>
      <c r="J21" s="4">
        <v>0</v>
      </c>
      <c r="K21" s="4">
        <f t="shared" si="0"/>
        <v>100</v>
      </c>
      <c r="L21" s="69">
        <v>75</v>
      </c>
      <c r="M21" s="4"/>
    </row>
    <row r="22" spans="1:13" ht="12.75">
      <c r="A22" s="4">
        <v>19</v>
      </c>
      <c r="B22" s="1" t="s">
        <v>22</v>
      </c>
      <c r="C22" s="4" t="s">
        <v>52</v>
      </c>
      <c r="D22" s="1" t="s">
        <v>135</v>
      </c>
      <c r="E22" s="4">
        <v>20</v>
      </c>
      <c r="F22" s="4">
        <v>17.5</v>
      </c>
      <c r="G22" s="4">
        <v>3</v>
      </c>
      <c r="H22" s="4">
        <v>9</v>
      </c>
      <c r="I22" s="4">
        <v>8</v>
      </c>
      <c r="J22" s="4">
        <v>0</v>
      </c>
      <c r="K22" s="4">
        <f t="shared" si="0"/>
        <v>100</v>
      </c>
      <c r="L22" s="69">
        <v>60</v>
      </c>
      <c r="M22" s="4"/>
    </row>
    <row r="23" spans="1:13" ht="12.75">
      <c r="A23" s="4">
        <v>20</v>
      </c>
      <c r="B23" s="1" t="s">
        <v>11</v>
      </c>
      <c r="C23" s="4" t="s">
        <v>52</v>
      </c>
      <c r="D23" s="1" t="s">
        <v>136</v>
      </c>
      <c r="E23" s="4">
        <v>21</v>
      </c>
      <c r="F23" s="4">
        <v>17.3</v>
      </c>
      <c r="G23" s="4">
        <v>4</v>
      </c>
      <c r="H23" s="4">
        <v>8</v>
      </c>
      <c r="I23" s="4">
        <v>9</v>
      </c>
      <c r="J23" s="4">
        <v>0</v>
      </c>
      <c r="K23" s="4">
        <f t="shared" si="0"/>
        <v>100</v>
      </c>
      <c r="L23" s="69">
        <v>57.1</v>
      </c>
      <c r="M23" s="4"/>
    </row>
    <row r="24" spans="1:13" ht="12.75">
      <c r="A24" s="4">
        <v>20</v>
      </c>
      <c r="B24" s="1" t="s">
        <v>17</v>
      </c>
      <c r="C24" s="4" t="s">
        <v>52</v>
      </c>
      <c r="D24" s="1" t="s">
        <v>137</v>
      </c>
      <c r="E24" s="4">
        <v>15</v>
      </c>
      <c r="F24" s="4">
        <v>17.3</v>
      </c>
      <c r="G24" s="4">
        <v>3</v>
      </c>
      <c r="H24" s="4">
        <v>7</v>
      </c>
      <c r="I24" s="4">
        <v>5</v>
      </c>
      <c r="J24" s="4">
        <v>0</v>
      </c>
      <c r="K24" s="4">
        <f t="shared" si="0"/>
        <v>100</v>
      </c>
      <c r="L24" s="69">
        <v>66.7</v>
      </c>
      <c r="M24" s="4"/>
    </row>
    <row r="25" spans="1:13" ht="12.75">
      <c r="A25" s="4">
        <v>20</v>
      </c>
      <c r="B25" s="1" t="s">
        <v>48</v>
      </c>
      <c r="C25" s="4">
        <v>9</v>
      </c>
      <c r="D25" s="1" t="s">
        <v>138</v>
      </c>
      <c r="E25" s="4">
        <v>7</v>
      </c>
      <c r="F25" s="4">
        <v>17.3</v>
      </c>
      <c r="G25" s="4">
        <v>0</v>
      </c>
      <c r="H25" s="4">
        <v>5</v>
      </c>
      <c r="I25" s="4">
        <v>2</v>
      </c>
      <c r="J25" s="4">
        <v>0</v>
      </c>
      <c r="K25" s="4">
        <f t="shared" si="0"/>
        <v>100</v>
      </c>
      <c r="L25" s="69">
        <v>71.4</v>
      </c>
      <c r="M25" s="4"/>
    </row>
    <row r="26" spans="1:13" ht="12.75">
      <c r="A26" s="4">
        <v>23</v>
      </c>
      <c r="B26" s="1" t="s">
        <v>30</v>
      </c>
      <c r="C26" s="4" t="s">
        <v>52</v>
      </c>
      <c r="D26" s="1" t="s">
        <v>139</v>
      </c>
      <c r="E26" s="4">
        <v>17</v>
      </c>
      <c r="F26" s="4">
        <v>17.2</v>
      </c>
      <c r="G26" s="4">
        <v>3</v>
      </c>
      <c r="H26" s="4">
        <v>10</v>
      </c>
      <c r="I26" s="4">
        <v>4</v>
      </c>
      <c r="J26" s="4">
        <v>0</v>
      </c>
      <c r="K26" s="4">
        <f t="shared" si="0"/>
        <v>100</v>
      </c>
      <c r="L26" s="69">
        <v>76.5</v>
      </c>
      <c r="M26" s="4"/>
    </row>
    <row r="27" spans="1:13" ht="12.75">
      <c r="A27" s="4">
        <v>24</v>
      </c>
      <c r="B27" s="1" t="s">
        <v>19</v>
      </c>
      <c r="C27" s="4" t="s">
        <v>140</v>
      </c>
      <c r="D27" s="1" t="s">
        <v>117</v>
      </c>
      <c r="E27" s="4">
        <v>26</v>
      </c>
      <c r="F27" s="4">
        <v>17</v>
      </c>
      <c r="G27" s="4">
        <v>6</v>
      </c>
      <c r="H27" s="4">
        <v>9</v>
      </c>
      <c r="I27" s="4">
        <v>11</v>
      </c>
      <c r="J27" s="4">
        <v>0</v>
      </c>
      <c r="K27" s="4">
        <f t="shared" si="0"/>
        <v>100</v>
      </c>
      <c r="L27" s="69">
        <v>57.7</v>
      </c>
      <c r="M27" s="4"/>
    </row>
    <row r="28" spans="1:13" ht="12.75">
      <c r="A28" s="4">
        <v>25</v>
      </c>
      <c r="B28" s="1" t="s">
        <v>39</v>
      </c>
      <c r="C28" s="4">
        <v>9</v>
      </c>
      <c r="D28" s="1" t="s">
        <v>141</v>
      </c>
      <c r="E28" s="4">
        <v>16</v>
      </c>
      <c r="F28" s="4">
        <v>16.9</v>
      </c>
      <c r="G28" s="4">
        <v>2</v>
      </c>
      <c r="H28" s="4">
        <v>8</v>
      </c>
      <c r="I28" s="4">
        <v>6</v>
      </c>
      <c r="J28" s="4">
        <v>0</v>
      </c>
      <c r="K28" s="4">
        <f t="shared" si="0"/>
        <v>100</v>
      </c>
      <c r="L28" s="69">
        <v>62.5</v>
      </c>
      <c r="M28" s="4">
        <v>1</v>
      </c>
    </row>
    <row r="29" spans="1:13" ht="12.75">
      <c r="A29" s="4">
        <v>26</v>
      </c>
      <c r="B29" s="1" t="s">
        <v>24</v>
      </c>
      <c r="C29" s="4" t="s">
        <v>52</v>
      </c>
      <c r="D29" s="1" t="s">
        <v>142</v>
      </c>
      <c r="E29" s="4">
        <v>12</v>
      </c>
      <c r="F29" s="4">
        <v>16.8</v>
      </c>
      <c r="G29" s="4">
        <v>2</v>
      </c>
      <c r="H29" s="4">
        <v>4</v>
      </c>
      <c r="I29" s="4">
        <v>6</v>
      </c>
      <c r="J29" s="4">
        <v>0</v>
      </c>
      <c r="K29" s="4">
        <f t="shared" si="0"/>
        <v>100</v>
      </c>
      <c r="L29" s="69">
        <v>50</v>
      </c>
      <c r="M29" s="4"/>
    </row>
    <row r="30" spans="1:13" ht="12.75">
      <c r="A30" s="4">
        <v>27</v>
      </c>
      <c r="B30" s="1" t="s">
        <v>10</v>
      </c>
      <c r="C30" s="4" t="s">
        <v>52</v>
      </c>
      <c r="D30" s="1" t="s">
        <v>143</v>
      </c>
      <c r="E30" s="4">
        <v>30</v>
      </c>
      <c r="F30" s="4">
        <v>16.6</v>
      </c>
      <c r="G30" s="4">
        <v>5</v>
      </c>
      <c r="H30" s="4">
        <v>10</v>
      </c>
      <c r="I30" s="4">
        <v>15</v>
      </c>
      <c r="J30" s="4">
        <v>0</v>
      </c>
      <c r="K30" s="4">
        <f t="shared" si="0"/>
        <v>100</v>
      </c>
      <c r="L30" s="69">
        <v>50</v>
      </c>
      <c r="M30" s="4"/>
    </row>
    <row r="31" spans="1:13" ht="12.75">
      <c r="A31" s="4">
        <v>27</v>
      </c>
      <c r="B31" s="1" t="s">
        <v>25</v>
      </c>
      <c r="C31" s="4" t="s">
        <v>53</v>
      </c>
      <c r="D31" s="1" t="s">
        <v>144</v>
      </c>
      <c r="E31" s="4">
        <v>24</v>
      </c>
      <c r="F31" s="4">
        <v>16.6</v>
      </c>
      <c r="G31" s="4">
        <v>4</v>
      </c>
      <c r="H31" s="4">
        <v>9</v>
      </c>
      <c r="I31" s="4">
        <v>11</v>
      </c>
      <c r="J31" s="4">
        <v>0</v>
      </c>
      <c r="K31" s="4">
        <f t="shared" si="0"/>
        <v>100</v>
      </c>
      <c r="L31" s="69">
        <v>54.2</v>
      </c>
      <c r="M31" s="4"/>
    </row>
    <row r="32" spans="1:13" ht="12.75">
      <c r="A32" s="4">
        <v>29</v>
      </c>
      <c r="B32" s="1" t="s">
        <v>21</v>
      </c>
      <c r="C32" s="4" t="s">
        <v>52</v>
      </c>
      <c r="D32" s="1" t="s">
        <v>127</v>
      </c>
      <c r="E32" s="4">
        <v>25</v>
      </c>
      <c r="F32" s="4">
        <v>16.5</v>
      </c>
      <c r="G32" s="4">
        <v>5</v>
      </c>
      <c r="H32" s="4">
        <v>8</v>
      </c>
      <c r="I32" s="4">
        <v>12</v>
      </c>
      <c r="J32" s="4">
        <v>0</v>
      </c>
      <c r="K32" s="4">
        <f t="shared" si="0"/>
        <v>100</v>
      </c>
      <c r="L32" s="69">
        <v>52</v>
      </c>
      <c r="M32" s="4"/>
    </row>
    <row r="33" spans="1:13" ht="12.75">
      <c r="A33" s="4">
        <v>30</v>
      </c>
      <c r="B33" s="1" t="s">
        <v>8</v>
      </c>
      <c r="C33" s="4" t="s">
        <v>53</v>
      </c>
      <c r="D33" s="1" t="s">
        <v>145</v>
      </c>
      <c r="E33" s="4">
        <v>26</v>
      </c>
      <c r="F33" s="4">
        <v>16.2</v>
      </c>
      <c r="G33" s="4">
        <v>5</v>
      </c>
      <c r="H33" s="4">
        <v>10</v>
      </c>
      <c r="I33" s="4">
        <v>11</v>
      </c>
      <c r="J33" s="4">
        <v>0</v>
      </c>
      <c r="K33" s="4">
        <f t="shared" si="0"/>
        <v>100</v>
      </c>
      <c r="L33" s="69">
        <v>57.7</v>
      </c>
      <c r="M33" s="4"/>
    </row>
    <row r="34" spans="1:13" ht="12.75">
      <c r="A34" s="4">
        <v>31</v>
      </c>
      <c r="B34" s="1" t="s">
        <v>32</v>
      </c>
      <c r="C34" s="4">
        <v>9</v>
      </c>
      <c r="D34" s="1" t="s">
        <v>146</v>
      </c>
      <c r="E34" s="4">
        <v>5</v>
      </c>
      <c r="F34" s="4">
        <v>16</v>
      </c>
      <c r="G34" s="4">
        <v>1</v>
      </c>
      <c r="H34" s="4">
        <v>2</v>
      </c>
      <c r="I34" s="4">
        <v>2</v>
      </c>
      <c r="J34" s="4">
        <v>0</v>
      </c>
      <c r="K34" s="4">
        <f t="shared" si="0"/>
        <v>100</v>
      </c>
      <c r="L34" s="69">
        <v>60</v>
      </c>
      <c r="M34" s="4"/>
    </row>
    <row r="35" spans="1:13" ht="12.75">
      <c r="A35" s="4">
        <v>32</v>
      </c>
      <c r="B35" s="1" t="s">
        <v>10</v>
      </c>
      <c r="C35" s="4" t="s">
        <v>53</v>
      </c>
      <c r="D35" s="1" t="s">
        <v>147</v>
      </c>
      <c r="E35" s="4">
        <v>24</v>
      </c>
      <c r="F35" s="4">
        <v>15.8</v>
      </c>
      <c r="G35" s="4">
        <v>4</v>
      </c>
      <c r="H35" s="4">
        <v>5</v>
      </c>
      <c r="I35" s="4">
        <v>15</v>
      </c>
      <c r="J35" s="4">
        <v>0</v>
      </c>
      <c r="K35" s="4">
        <f t="shared" si="0"/>
        <v>100</v>
      </c>
      <c r="L35" s="69">
        <v>37.5</v>
      </c>
      <c r="M35" s="4">
        <v>1</v>
      </c>
    </row>
    <row r="36" spans="1:13" ht="12.75">
      <c r="A36" s="4">
        <v>33</v>
      </c>
      <c r="B36" s="1" t="s">
        <v>17</v>
      </c>
      <c r="C36" s="4" t="s">
        <v>53</v>
      </c>
      <c r="D36" s="1" t="s">
        <v>137</v>
      </c>
      <c r="E36" s="4">
        <v>12</v>
      </c>
      <c r="F36" s="4">
        <v>15.4</v>
      </c>
      <c r="G36" s="4">
        <v>1</v>
      </c>
      <c r="H36" s="4">
        <v>6</v>
      </c>
      <c r="I36" s="4">
        <v>5</v>
      </c>
      <c r="J36" s="4">
        <v>0</v>
      </c>
      <c r="K36" s="4">
        <f t="shared" si="0"/>
        <v>100</v>
      </c>
      <c r="L36" s="69">
        <v>58.3</v>
      </c>
      <c r="M36" s="4"/>
    </row>
    <row r="37" spans="1:13" ht="12.75">
      <c r="A37" s="4">
        <v>34</v>
      </c>
      <c r="B37" s="1" t="s">
        <v>14</v>
      </c>
      <c r="C37" s="4" t="s">
        <v>53</v>
      </c>
      <c r="D37" s="1" t="s">
        <v>148</v>
      </c>
      <c r="E37" s="4">
        <v>24</v>
      </c>
      <c r="F37" s="4">
        <v>15.3</v>
      </c>
      <c r="G37" s="4">
        <v>2</v>
      </c>
      <c r="H37" s="4">
        <v>12</v>
      </c>
      <c r="I37" s="4">
        <v>10</v>
      </c>
      <c r="J37" s="4">
        <v>0</v>
      </c>
      <c r="K37" s="4">
        <f t="shared" si="0"/>
        <v>100</v>
      </c>
      <c r="L37" s="69">
        <v>58.3</v>
      </c>
      <c r="M37" s="4"/>
    </row>
    <row r="38" spans="1:13" ht="12.75">
      <c r="A38" s="4">
        <v>35</v>
      </c>
      <c r="B38" s="1" t="s">
        <v>40</v>
      </c>
      <c r="C38" s="4" t="s">
        <v>53</v>
      </c>
      <c r="D38" s="1" t="s">
        <v>149</v>
      </c>
      <c r="E38" s="4">
        <v>18</v>
      </c>
      <c r="F38" s="4">
        <v>15.2</v>
      </c>
      <c r="G38" s="4">
        <v>2</v>
      </c>
      <c r="H38" s="4">
        <v>4</v>
      </c>
      <c r="I38" s="4">
        <v>12</v>
      </c>
      <c r="J38" s="4">
        <v>0</v>
      </c>
      <c r="K38" s="4">
        <f t="shared" si="0"/>
        <v>100</v>
      </c>
      <c r="L38" s="69">
        <v>33.3</v>
      </c>
      <c r="M38" s="4"/>
    </row>
    <row r="39" spans="1:13" ht="12.75">
      <c r="A39" s="4">
        <v>36</v>
      </c>
      <c r="B39" s="1" t="s">
        <v>15</v>
      </c>
      <c r="C39" s="4">
        <v>9</v>
      </c>
      <c r="D39" s="1" t="s">
        <v>150</v>
      </c>
      <c r="E39" s="4">
        <v>17</v>
      </c>
      <c r="F39" s="4">
        <v>15.1</v>
      </c>
      <c r="G39" s="4">
        <v>0</v>
      </c>
      <c r="H39" s="4">
        <v>8</v>
      </c>
      <c r="I39" s="4">
        <v>9</v>
      </c>
      <c r="J39" s="4">
        <v>0</v>
      </c>
      <c r="K39" s="4">
        <f t="shared" si="0"/>
        <v>100</v>
      </c>
      <c r="L39" s="69">
        <v>47.1</v>
      </c>
      <c r="M39" s="4"/>
    </row>
    <row r="40" spans="1:13" ht="12.75">
      <c r="A40" s="4">
        <v>36</v>
      </c>
      <c r="B40" s="1" t="s">
        <v>18</v>
      </c>
      <c r="C40" s="4">
        <v>9</v>
      </c>
      <c r="D40" s="1" t="s">
        <v>151</v>
      </c>
      <c r="E40" s="4">
        <v>21</v>
      </c>
      <c r="F40" s="4">
        <v>15.1</v>
      </c>
      <c r="G40" s="4">
        <v>5</v>
      </c>
      <c r="H40" s="4">
        <v>3</v>
      </c>
      <c r="I40" s="4">
        <v>13</v>
      </c>
      <c r="J40" s="4">
        <v>0</v>
      </c>
      <c r="K40" s="4">
        <f t="shared" si="0"/>
        <v>100</v>
      </c>
      <c r="L40" s="69">
        <v>38.1</v>
      </c>
      <c r="M40" s="4"/>
    </row>
    <row r="41" spans="1:13" ht="12.75">
      <c r="A41" s="4">
        <v>36</v>
      </c>
      <c r="B41" s="1" t="s">
        <v>23</v>
      </c>
      <c r="C41" s="4">
        <v>9</v>
      </c>
      <c r="D41" s="1" t="s">
        <v>152</v>
      </c>
      <c r="E41" s="4">
        <v>10</v>
      </c>
      <c r="F41" s="4">
        <v>15.1</v>
      </c>
      <c r="G41" s="4">
        <v>0</v>
      </c>
      <c r="H41" s="4">
        <v>6</v>
      </c>
      <c r="I41" s="4">
        <v>4</v>
      </c>
      <c r="J41" s="4">
        <v>0</v>
      </c>
      <c r="K41" s="4">
        <f t="shared" si="0"/>
        <v>100</v>
      </c>
      <c r="L41" s="69">
        <v>60</v>
      </c>
      <c r="M41" s="4"/>
    </row>
    <row r="42" spans="1:13" ht="12.75">
      <c r="A42" s="4">
        <v>36</v>
      </c>
      <c r="B42" s="1" t="s">
        <v>35</v>
      </c>
      <c r="C42" s="4" t="s">
        <v>52</v>
      </c>
      <c r="D42" s="1" t="s">
        <v>153</v>
      </c>
      <c r="E42" s="4">
        <v>17</v>
      </c>
      <c r="F42" s="4">
        <v>15.1</v>
      </c>
      <c r="G42" s="4">
        <v>3</v>
      </c>
      <c r="H42" s="4">
        <v>4</v>
      </c>
      <c r="I42" s="4">
        <v>8</v>
      </c>
      <c r="J42" s="4">
        <v>2</v>
      </c>
      <c r="K42" s="4">
        <v>88.2</v>
      </c>
      <c r="L42" s="69">
        <v>41.2</v>
      </c>
      <c r="M42" s="4"/>
    </row>
    <row r="43" spans="1:13" ht="12.75">
      <c r="A43" s="4">
        <v>40</v>
      </c>
      <c r="B43" s="1" t="s">
        <v>33</v>
      </c>
      <c r="C43" s="4">
        <v>9</v>
      </c>
      <c r="D43" s="1" t="s">
        <v>119</v>
      </c>
      <c r="E43" s="4">
        <v>5</v>
      </c>
      <c r="F43" s="4">
        <v>15</v>
      </c>
      <c r="G43" s="4">
        <v>0</v>
      </c>
      <c r="H43" s="4">
        <v>3</v>
      </c>
      <c r="I43" s="4">
        <v>2</v>
      </c>
      <c r="J43" s="4">
        <v>0</v>
      </c>
      <c r="K43" s="4">
        <f aca="true" t="shared" si="1" ref="K43:K51">(G43+H43+I43)*100/E43</f>
        <v>100</v>
      </c>
      <c r="L43" s="69">
        <v>60</v>
      </c>
      <c r="M43" s="4"/>
    </row>
    <row r="44" spans="1:13" ht="12.75">
      <c r="A44" s="4">
        <v>41</v>
      </c>
      <c r="B44" s="1" t="s">
        <v>31</v>
      </c>
      <c r="C44" s="4">
        <v>9</v>
      </c>
      <c r="D44" s="1" t="s">
        <v>154</v>
      </c>
      <c r="E44" s="4">
        <v>4</v>
      </c>
      <c r="F44" s="4">
        <v>14.8</v>
      </c>
      <c r="G44" s="4">
        <v>0</v>
      </c>
      <c r="H44" s="4">
        <v>2</v>
      </c>
      <c r="I44" s="4">
        <v>2</v>
      </c>
      <c r="J44" s="4">
        <v>0</v>
      </c>
      <c r="K44" s="4">
        <f t="shared" si="1"/>
        <v>100</v>
      </c>
      <c r="L44" s="69">
        <v>50</v>
      </c>
      <c r="M44" s="4"/>
    </row>
    <row r="45" spans="1:13" ht="12.75">
      <c r="A45" s="4">
        <v>42</v>
      </c>
      <c r="B45" s="1" t="s">
        <v>16</v>
      </c>
      <c r="C45" s="4">
        <v>9</v>
      </c>
      <c r="D45" s="1" t="s">
        <v>155</v>
      </c>
      <c r="E45" s="4">
        <v>14</v>
      </c>
      <c r="F45" s="4">
        <v>14.4</v>
      </c>
      <c r="G45" s="4">
        <v>0</v>
      </c>
      <c r="H45" s="4">
        <v>7</v>
      </c>
      <c r="I45" s="4">
        <v>7</v>
      </c>
      <c r="J45" s="4">
        <v>0</v>
      </c>
      <c r="K45" s="4">
        <f t="shared" si="1"/>
        <v>100</v>
      </c>
      <c r="L45" s="69">
        <v>50</v>
      </c>
      <c r="M45" s="4">
        <v>1</v>
      </c>
    </row>
    <row r="46" spans="1:13" ht="12.75">
      <c r="A46" s="4">
        <v>43</v>
      </c>
      <c r="B46" s="1" t="s">
        <v>28</v>
      </c>
      <c r="C46" s="4">
        <v>9</v>
      </c>
      <c r="D46" s="1" t="s">
        <v>156</v>
      </c>
      <c r="E46" s="4">
        <v>8</v>
      </c>
      <c r="F46" s="4">
        <v>14.3</v>
      </c>
      <c r="G46" s="4">
        <v>1</v>
      </c>
      <c r="H46" s="4">
        <v>2</v>
      </c>
      <c r="I46" s="4">
        <v>5</v>
      </c>
      <c r="J46" s="4">
        <v>0</v>
      </c>
      <c r="K46" s="4">
        <f t="shared" si="1"/>
        <v>100</v>
      </c>
      <c r="L46" s="69">
        <v>37.5</v>
      </c>
      <c r="M46" s="4"/>
    </row>
    <row r="47" spans="1:13" ht="12.75">
      <c r="A47" s="4">
        <v>44</v>
      </c>
      <c r="B47" s="1" t="s">
        <v>8</v>
      </c>
      <c r="C47" s="4" t="s">
        <v>52</v>
      </c>
      <c r="D47" s="1" t="s">
        <v>145</v>
      </c>
      <c r="E47" s="4">
        <v>25</v>
      </c>
      <c r="F47" s="4">
        <v>14.2</v>
      </c>
      <c r="G47" s="4">
        <v>2</v>
      </c>
      <c r="H47" s="4">
        <v>7</v>
      </c>
      <c r="I47" s="4">
        <v>16</v>
      </c>
      <c r="J47" s="4">
        <v>0</v>
      </c>
      <c r="K47" s="4">
        <f t="shared" si="1"/>
        <v>100</v>
      </c>
      <c r="L47" s="69">
        <f>(G47+H47)*100/E47</f>
        <v>36</v>
      </c>
      <c r="M47" s="4"/>
    </row>
    <row r="48" spans="1:13" ht="12.75">
      <c r="A48" s="4">
        <v>44</v>
      </c>
      <c r="B48" s="1" t="s">
        <v>19</v>
      </c>
      <c r="C48" s="4" t="s">
        <v>53</v>
      </c>
      <c r="D48" s="9" t="s">
        <v>117</v>
      </c>
      <c r="E48" s="4">
        <v>25</v>
      </c>
      <c r="F48" s="4">
        <v>14.2</v>
      </c>
      <c r="G48" s="4">
        <v>1</v>
      </c>
      <c r="H48" s="4">
        <v>11</v>
      </c>
      <c r="I48" s="4">
        <v>13</v>
      </c>
      <c r="J48" s="4">
        <v>0</v>
      </c>
      <c r="K48" s="4">
        <f t="shared" si="1"/>
        <v>100</v>
      </c>
      <c r="L48" s="69">
        <v>48</v>
      </c>
      <c r="M48" s="4"/>
    </row>
    <row r="49" spans="1:13" ht="12.75">
      <c r="A49" s="4">
        <v>46</v>
      </c>
      <c r="B49" s="1" t="s">
        <v>29</v>
      </c>
      <c r="C49" s="4" t="s">
        <v>53</v>
      </c>
      <c r="D49" s="1" t="s">
        <v>121</v>
      </c>
      <c r="E49" s="4">
        <v>15</v>
      </c>
      <c r="F49" s="4">
        <v>13.9</v>
      </c>
      <c r="G49" s="4">
        <v>1</v>
      </c>
      <c r="H49" s="4">
        <v>6</v>
      </c>
      <c r="I49" s="4">
        <v>8</v>
      </c>
      <c r="J49" s="4">
        <v>0</v>
      </c>
      <c r="K49" s="4">
        <f t="shared" si="1"/>
        <v>100</v>
      </c>
      <c r="L49" s="69">
        <v>46.7</v>
      </c>
      <c r="M49" s="4"/>
    </row>
    <row r="50" spans="1:13" ht="12.75">
      <c r="A50" s="4">
        <v>47</v>
      </c>
      <c r="B50" s="1" t="s">
        <v>29</v>
      </c>
      <c r="C50" s="4" t="s">
        <v>54</v>
      </c>
      <c r="D50" s="1" t="s">
        <v>157</v>
      </c>
      <c r="E50" s="4">
        <v>14</v>
      </c>
      <c r="F50" s="4">
        <v>13.6</v>
      </c>
      <c r="G50" s="4">
        <v>0</v>
      </c>
      <c r="H50" s="4">
        <v>7</v>
      </c>
      <c r="I50" s="4">
        <v>7</v>
      </c>
      <c r="J50" s="4">
        <v>0</v>
      </c>
      <c r="K50" s="4">
        <f t="shared" si="1"/>
        <v>100</v>
      </c>
      <c r="L50" s="69">
        <v>50</v>
      </c>
      <c r="M50" s="4"/>
    </row>
    <row r="51" spans="1:13" ht="12.75">
      <c r="A51" s="17">
        <v>48</v>
      </c>
      <c r="B51" s="18" t="s">
        <v>27</v>
      </c>
      <c r="C51" s="17" t="s">
        <v>52</v>
      </c>
      <c r="D51" s="18" t="s">
        <v>158</v>
      </c>
      <c r="E51" s="17">
        <v>15</v>
      </c>
      <c r="F51" s="17">
        <v>13.5</v>
      </c>
      <c r="G51" s="17">
        <v>0</v>
      </c>
      <c r="H51" s="17">
        <v>5</v>
      </c>
      <c r="I51" s="17">
        <v>10</v>
      </c>
      <c r="J51" s="17">
        <v>0</v>
      </c>
      <c r="K51" s="17">
        <f t="shared" si="1"/>
        <v>100</v>
      </c>
      <c r="L51" s="70">
        <v>33.3</v>
      </c>
      <c r="M51" s="17"/>
    </row>
    <row r="52" spans="1:13" ht="12.75">
      <c r="A52" s="17">
        <v>49</v>
      </c>
      <c r="B52" s="18" t="s">
        <v>12</v>
      </c>
      <c r="C52" s="17" t="s">
        <v>53</v>
      </c>
      <c r="D52" s="18" t="s">
        <v>120</v>
      </c>
      <c r="E52" s="17">
        <v>26</v>
      </c>
      <c r="F52" s="17">
        <v>13.4</v>
      </c>
      <c r="G52" s="17">
        <v>0</v>
      </c>
      <c r="H52" s="17">
        <v>10</v>
      </c>
      <c r="I52" s="17">
        <v>15</v>
      </c>
      <c r="J52" s="17">
        <v>1</v>
      </c>
      <c r="K52" s="17">
        <v>96.2</v>
      </c>
      <c r="L52" s="70">
        <v>38.5</v>
      </c>
      <c r="M52" s="17"/>
    </row>
    <row r="53" spans="1:13" ht="12.75">
      <c r="A53" s="17">
        <v>50</v>
      </c>
      <c r="B53" s="18" t="s">
        <v>34</v>
      </c>
      <c r="C53" s="17">
        <v>9</v>
      </c>
      <c r="D53" s="18" t="s">
        <v>159</v>
      </c>
      <c r="E53" s="17">
        <v>6</v>
      </c>
      <c r="F53" s="17">
        <v>13.3</v>
      </c>
      <c r="G53" s="17">
        <v>0</v>
      </c>
      <c r="H53" s="17">
        <v>2</v>
      </c>
      <c r="I53" s="17">
        <v>4</v>
      </c>
      <c r="J53" s="17">
        <v>0</v>
      </c>
      <c r="K53" s="17">
        <f>(G53+H53+I53)*100/E53</f>
        <v>100</v>
      </c>
      <c r="L53" s="70">
        <v>33.3</v>
      </c>
      <c r="M53" s="17"/>
    </row>
    <row r="54" spans="1:13" ht="12.75">
      <c r="A54" s="17">
        <v>51</v>
      </c>
      <c r="B54" s="18" t="s">
        <v>22</v>
      </c>
      <c r="C54" s="17" t="s">
        <v>53</v>
      </c>
      <c r="D54" s="18" t="s">
        <v>160</v>
      </c>
      <c r="E54" s="17">
        <v>20</v>
      </c>
      <c r="F54" s="17">
        <v>13</v>
      </c>
      <c r="G54" s="17">
        <v>2</v>
      </c>
      <c r="H54" s="17">
        <v>3</v>
      </c>
      <c r="I54" s="17">
        <v>15</v>
      </c>
      <c r="J54" s="17">
        <v>0</v>
      </c>
      <c r="K54" s="17">
        <f>(G54+H54+I54)*100/E54</f>
        <v>100</v>
      </c>
      <c r="L54" s="70">
        <v>25</v>
      </c>
      <c r="M54" s="17"/>
    </row>
    <row r="55" spans="1:13" ht="12.75">
      <c r="A55" s="17">
        <v>52</v>
      </c>
      <c r="B55" s="18" t="s">
        <v>19</v>
      </c>
      <c r="C55" s="17" t="s">
        <v>54</v>
      </c>
      <c r="D55" s="18" t="s">
        <v>161</v>
      </c>
      <c r="E55" s="17">
        <v>16</v>
      </c>
      <c r="F55" s="17">
        <v>12.9</v>
      </c>
      <c r="G55" s="17">
        <v>1</v>
      </c>
      <c r="H55" s="17">
        <v>3</v>
      </c>
      <c r="I55" s="17">
        <v>12</v>
      </c>
      <c r="J55" s="17">
        <v>0</v>
      </c>
      <c r="K55" s="17">
        <f>(G55+H55+I55)*100/E55</f>
        <v>100</v>
      </c>
      <c r="L55" s="70">
        <v>25</v>
      </c>
      <c r="M55" s="17"/>
    </row>
    <row r="56" spans="1:13" ht="12.75">
      <c r="A56" s="17">
        <v>53</v>
      </c>
      <c r="B56" s="18" t="s">
        <v>35</v>
      </c>
      <c r="C56" s="17" t="s">
        <v>53</v>
      </c>
      <c r="D56" s="18" t="s">
        <v>153</v>
      </c>
      <c r="E56" s="17">
        <v>16</v>
      </c>
      <c r="F56" s="17">
        <v>12.6</v>
      </c>
      <c r="G56" s="17">
        <v>0</v>
      </c>
      <c r="H56" s="17">
        <v>5</v>
      </c>
      <c r="I56" s="17">
        <v>10</v>
      </c>
      <c r="J56" s="17">
        <v>1</v>
      </c>
      <c r="K56" s="17">
        <v>93.8</v>
      </c>
      <c r="L56" s="70">
        <v>31.3</v>
      </c>
      <c r="M56" s="17"/>
    </row>
    <row r="57" spans="1:13" ht="12.75">
      <c r="A57" s="17">
        <v>54</v>
      </c>
      <c r="B57" s="18" t="s">
        <v>25</v>
      </c>
      <c r="C57" s="17" t="s">
        <v>52</v>
      </c>
      <c r="D57" s="18" t="s">
        <v>162</v>
      </c>
      <c r="E57" s="17">
        <v>24</v>
      </c>
      <c r="F57" s="17">
        <v>12.4</v>
      </c>
      <c r="G57" s="17">
        <v>0</v>
      </c>
      <c r="H57" s="17">
        <v>5</v>
      </c>
      <c r="I57" s="17">
        <v>19</v>
      </c>
      <c r="J57" s="17">
        <v>0</v>
      </c>
      <c r="K57" s="17">
        <f>(G57+H57+I57)*100/E57</f>
        <v>100</v>
      </c>
      <c r="L57" s="70">
        <v>20.8</v>
      </c>
      <c r="M57" s="17">
        <v>1</v>
      </c>
    </row>
    <row r="58" spans="1:13" ht="12.75">
      <c r="A58" s="17">
        <v>55</v>
      </c>
      <c r="B58" s="18" t="s">
        <v>12</v>
      </c>
      <c r="C58" s="17" t="s">
        <v>54</v>
      </c>
      <c r="D58" s="18" t="s">
        <v>120</v>
      </c>
      <c r="E58" s="17">
        <v>12</v>
      </c>
      <c r="F58" s="17">
        <v>12</v>
      </c>
      <c r="G58" s="17">
        <v>0</v>
      </c>
      <c r="H58" s="17">
        <v>1</v>
      </c>
      <c r="I58" s="17">
        <v>11</v>
      </c>
      <c r="J58" s="17">
        <v>0</v>
      </c>
      <c r="K58" s="17">
        <f>(G58+H58+I58)*100/E58</f>
        <v>100</v>
      </c>
      <c r="L58" s="70">
        <v>8.3</v>
      </c>
      <c r="M58" s="17"/>
    </row>
    <row r="59" spans="1:13" ht="12.75">
      <c r="A59" s="17">
        <v>56</v>
      </c>
      <c r="B59" s="18" t="s">
        <v>11</v>
      </c>
      <c r="C59" s="17" t="s">
        <v>53</v>
      </c>
      <c r="D59" s="18" t="s">
        <v>136</v>
      </c>
      <c r="E59" s="17">
        <v>17</v>
      </c>
      <c r="F59" s="17">
        <v>11.8</v>
      </c>
      <c r="G59" s="17">
        <v>0</v>
      </c>
      <c r="H59" s="17">
        <v>1</v>
      </c>
      <c r="I59" s="17">
        <v>16</v>
      </c>
      <c r="J59" s="17">
        <v>0</v>
      </c>
      <c r="K59" s="17">
        <f>(G59+H59+I59)*100/E59</f>
        <v>100</v>
      </c>
      <c r="L59" s="70">
        <v>5.9</v>
      </c>
      <c r="M59" s="17"/>
    </row>
    <row r="60" spans="1:13" ht="12.75">
      <c r="A60" s="17">
        <v>57</v>
      </c>
      <c r="B60" s="18" t="s">
        <v>163</v>
      </c>
      <c r="C60" s="17" t="s">
        <v>54</v>
      </c>
      <c r="D60" s="18" t="s">
        <v>164</v>
      </c>
      <c r="E60" s="17">
        <v>10</v>
      </c>
      <c r="F60" s="17">
        <v>10.3</v>
      </c>
      <c r="G60" s="17">
        <v>0</v>
      </c>
      <c r="H60" s="17">
        <v>0</v>
      </c>
      <c r="I60" s="17">
        <v>10</v>
      </c>
      <c r="J60" s="17">
        <v>0</v>
      </c>
      <c r="K60" s="17">
        <f>(G60+H60+I60)*100/E60</f>
        <v>100</v>
      </c>
      <c r="L60" s="70">
        <v>0</v>
      </c>
      <c r="M60" s="17"/>
    </row>
    <row r="61" spans="1:13" ht="12.75">
      <c r="A61" s="71"/>
      <c r="B61" s="71" t="s">
        <v>47</v>
      </c>
      <c r="C61" s="71"/>
      <c r="D61" s="71"/>
      <c r="E61" s="7">
        <f>SUM(E4:E60)</f>
        <v>959</v>
      </c>
      <c r="F61" s="7">
        <v>16.6</v>
      </c>
      <c r="G61" s="7">
        <f>SUM(G4:G60)</f>
        <v>190</v>
      </c>
      <c r="H61" s="7">
        <f>SUM(H4:H60)</f>
        <v>344</v>
      </c>
      <c r="I61" s="7">
        <f>SUM(I4:I60)</f>
        <v>421</v>
      </c>
      <c r="J61" s="7">
        <f>SUM(J4:J60)</f>
        <v>4</v>
      </c>
      <c r="K61" s="7">
        <v>99.6</v>
      </c>
      <c r="L61" s="72">
        <v>55.5</v>
      </c>
      <c r="M61" s="7">
        <v>4</v>
      </c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1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ЦО</cp:lastModifiedBy>
  <cp:lastPrinted>1999-12-31T21:26:36Z</cp:lastPrinted>
  <dcterms:created xsi:type="dcterms:W3CDTF">1996-10-08T23:32:33Z</dcterms:created>
  <dcterms:modified xsi:type="dcterms:W3CDTF">2012-06-26T10:50:55Z</dcterms:modified>
  <cp:category/>
  <cp:version/>
  <cp:contentType/>
  <cp:contentStatus/>
</cp:coreProperties>
</file>