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8445" activeTab="0"/>
  </bookViews>
  <sheets>
    <sheet name="Анализ по МО" sheetId="1" r:id="rId1"/>
    <sheet name="ОУ не набравшие минимальный бал" sheetId="2" r:id="rId2"/>
    <sheet name="Ср.балл по району" sheetId="3" r:id="rId3"/>
    <sheet name="литература" sheetId="4" r:id="rId4"/>
    <sheet name="география" sheetId="5" r:id="rId5"/>
    <sheet name="общество" sheetId="6" r:id="rId6"/>
    <sheet name="Физика" sheetId="7" r:id="rId7"/>
    <sheet name="Математика" sheetId="8" r:id="rId8"/>
    <sheet name="Франц.и нем.языки" sheetId="9" r:id="rId9"/>
    <sheet name="Англ.яз." sheetId="10" r:id="rId10"/>
    <sheet name="Химия" sheetId="11" r:id="rId11"/>
    <sheet name="Русский язык" sheetId="12" r:id="rId12"/>
    <sheet name="Биология" sheetId="13" r:id="rId13"/>
    <sheet name="История" sheetId="14" r:id="rId14"/>
    <sheet name="Информатика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7" hidden="1">'Математика'!$A$3:$R$25</definedName>
  </definedNames>
  <calcPr fullCalcOnLoad="1"/>
</workbook>
</file>

<file path=xl/sharedStrings.xml><?xml version="1.0" encoding="utf-8"?>
<sst xmlns="http://schemas.openxmlformats.org/spreadsheetml/2006/main" count="2499" uniqueCount="783">
  <si>
    <t>Кол-во</t>
  </si>
  <si>
    <t>Не прошли</t>
  </si>
  <si>
    <t>минимум</t>
  </si>
  <si>
    <t>%</t>
  </si>
  <si>
    <t>Ср балл</t>
  </si>
  <si>
    <t>0-20</t>
  </si>
  <si>
    <t>ФИО</t>
  </si>
  <si>
    <t>Авсюнинская</t>
  </si>
  <si>
    <t>Куров.6</t>
  </si>
  <si>
    <t>Куров.гимн.</t>
  </si>
  <si>
    <t>Л-Дул.гимн</t>
  </si>
  <si>
    <t>Л-Дул. № 5</t>
  </si>
  <si>
    <t>Верейская</t>
  </si>
  <si>
    <t>Давыд.гимн.</t>
  </si>
  <si>
    <t>20-39</t>
  </si>
  <si>
    <t>40-49</t>
  </si>
  <si>
    <t>50-59</t>
  </si>
  <si>
    <t>60-69</t>
  </si>
  <si>
    <t>70-79</t>
  </si>
  <si>
    <t>80-89</t>
  </si>
  <si>
    <t>Дрезн. № 1</t>
  </si>
  <si>
    <t>Куров. № 2</t>
  </si>
  <si>
    <t>ФИО уч-ля</t>
  </si>
  <si>
    <t>Количество баллов</t>
  </si>
  <si>
    <t>МОУ</t>
  </si>
  <si>
    <t>Рейтинг</t>
  </si>
  <si>
    <t>ИТОГО</t>
  </si>
  <si>
    <t>Губинская</t>
  </si>
  <si>
    <t>Давыд.лицей</t>
  </si>
  <si>
    <t>Демихов.</t>
  </si>
  <si>
    <t>Куров. № 1</t>
  </si>
  <si>
    <t>Л-Дул.лицей</t>
  </si>
  <si>
    <t>М-Дубен.</t>
  </si>
  <si>
    <t>Озерецк.</t>
  </si>
  <si>
    <t>Соболев.</t>
  </si>
  <si>
    <t>Ильинская</t>
  </si>
  <si>
    <t>Кабанов.</t>
  </si>
  <si>
    <t>Щетинов.</t>
  </si>
  <si>
    <t>Новинская</t>
  </si>
  <si>
    <t>Гильмутдинова(81)</t>
  </si>
  <si>
    <t>Запутновская</t>
  </si>
  <si>
    <t>0-19</t>
  </si>
  <si>
    <t>Зорочкина Г.Н.</t>
  </si>
  <si>
    <t>Жмулина И.А.</t>
  </si>
  <si>
    <t>Щедрина Е.В.</t>
  </si>
  <si>
    <t>Лежнева Н.В.</t>
  </si>
  <si>
    <t>Трещалина М.А.</t>
  </si>
  <si>
    <t>Тютнева Н.Е.</t>
  </si>
  <si>
    <t>Потапова Л.А.</t>
  </si>
  <si>
    <t>Гаманова Н.В.</t>
  </si>
  <si>
    <t>Дрезн.гимн.</t>
  </si>
  <si>
    <t>0- 35</t>
  </si>
  <si>
    <t>Результаты ЕГЭ по биологии.  27 мая 2011 .       Минимум - 36 балла</t>
  </si>
  <si>
    <t xml:space="preserve">Кондрашина-81 </t>
  </si>
  <si>
    <t>Гуськов-86</t>
  </si>
  <si>
    <t>Результаты ЕГЭ по биологии.  27 мая 2010 .       Минимум - 36 балла</t>
  </si>
  <si>
    <t>Шуткина(80)</t>
  </si>
  <si>
    <t>Филиппова Е.Ф.</t>
  </si>
  <si>
    <t>Астафьева(80)</t>
  </si>
  <si>
    <t xml:space="preserve">Жданова </t>
  </si>
  <si>
    <t>35-39</t>
  </si>
  <si>
    <t>Дрезненская гимназия</t>
  </si>
  <si>
    <t>Куровская СОШ № 1</t>
  </si>
  <si>
    <t>Демиховский лицей</t>
  </si>
  <si>
    <t>Л-Дулёвская гимназия</t>
  </si>
  <si>
    <t>Л-Дулёвская СОШ №5</t>
  </si>
  <si>
    <t>Малодубенская СОШ</t>
  </si>
  <si>
    <t>Дрезненская СОШ № 1</t>
  </si>
  <si>
    <t>Кабановская СОШ</t>
  </si>
  <si>
    <t>Верейская СОШ</t>
  </si>
  <si>
    <t>Л-Дулёвский лицей</t>
  </si>
  <si>
    <t>Куровская гимназия</t>
  </si>
  <si>
    <t>Авсюнинская СОШ</t>
  </si>
  <si>
    <t>Соболевская СОШ</t>
  </si>
  <si>
    <t>Куровская СОШ № 2</t>
  </si>
  <si>
    <t>Давыдовский лицей</t>
  </si>
  <si>
    <t>Ильинская СОШ</t>
  </si>
  <si>
    <t>Губинская СОШ</t>
  </si>
  <si>
    <t>Давыдовская гимназия</t>
  </si>
  <si>
    <t>2011-2012 год</t>
  </si>
  <si>
    <t>2010 -2011</t>
  </si>
  <si>
    <t>2009-2010</t>
  </si>
  <si>
    <t>Результаты ЕГЭ по биологии.  28 мая 2012 .       Минимум - 36 балла</t>
  </si>
  <si>
    <t>2008-2009</t>
  </si>
  <si>
    <t>Румянцева О.-82</t>
  </si>
  <si>
    <t>Куровская СОШ № 6</t>
  </si>
  <si>
    <t>Лукина Е. -86</t>
  </si>
  <si>
    <t>Трошин Д.- 89</t>
  </si>
  <si>
    <t>ФИО учащегося</t>
  </si>
  <si>
    <t>Кабановская</t>
  </si>
  <si>
    <t>Щетиновская</t>
  </si>
  <si>
    <t>90-100</t>
  </si>
  <si>
    <t>Л-Дулев.лицей</t>
  </si>
  <si>
    <t xml:space="preserve">Авсюнинская </t>
  </si>
  <si>
    <t>Соболевская</t>
  </si>
  <si>
    <t>Кур. № 6</t>
  </si>
  <si>
    <t>0- 30</t>
  </si>
  <si>
    <t>31 -39</t>
  </si>
  <si>
    <t>Кузнецова (81)</t>
  </si>
  <si>
    <t>Габец( 82)</t>
  </si>
  <si>
    <t>Куровск. гимн.</t>
  </si>
  <si>
    <t>Результаты ЕГЭ по истории.  11 июня  2010 .       Минимум - 31 балл</t>
  </si>
  <si>
    <t>Озерецкая</t>
  </si>
  <si>
    <t>1</t>
  </si>
  <si>
    <t>2</t>
  </si>
  <si>
    <t>4</t>
  </si>
  <si>
    <t>5</t>
  </si>
  <si>
    <t>6</t>
  </si>
  <si>
    <t>7</t>
  </si>
  <si>
    <t>8</t>
  </si>
  <si>
    <t>Л-Дулев.гимн.</t>
  </si>
  <si>
    <t>0- 31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</si>
  <si>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</si>
  <si>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</si>
  <si>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</si>
  <si>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</si>
  <si>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</si>
  <si>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</si>
  <si>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</si>
  <si>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</si>
  <si>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</si>
  <si>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</si>
  <si>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80-90</t>
  </si>
  <si>
    <t>Лежнева-85</t>
  </si>
  <si>
    <t>Кашина-92</t>
  </si>
  <si>
    <t>0- 29</t>
  </si>
  <si>
    <t>30 -39</t>
  </si>
  <si>
    <t>80-100</t>
  </si>
  <si>
    <t>итого</t>
  </si>
  <si>
    <t>Куровск. №1</t>
  </si>
  <si>
    <t>Куровск. №2</t>
  </si>
  <si>
    <t>Л-Дулев.№5</t>
  </si>
  <si>
    <t>Л-Дулев.лиц.</t>
  </si>
  <si>
    <t>Дрезн. №1</t>
  </si>
  <si>
    <t>Демихов.лиц.</t>
  </si>
  <si>
    <t>Куров.№6</t>
  </si>
  <si>
    <t>Результаты ЕГЭ по истории.  14 июня 2011 год     Минимум - 30 баллов</t>
  </si>
  <si>
    <t>Лукина А.С.</t>
  </si>
  <si>
    <t>Лебедева</t>
  </si>
  <si>
    <t>Алексеева Т.В.</t>
  </si>
  <si>
    <t>Результаты ЕГЭ по истории.  28  мая 2012 год     Минимум - 32 баллов</t>
  </si>
  <si>
    <t>32 -39</t>
  </si>
  <si>
    <t>Карташов Д.-98</t>
  </si>
  <si>
    <t>Сиукаева М. -82</t>
  </si>
  <si>
    <t>Внуков О.-84</t>
  </si>
  <si>
    <t>Фомичева Я,-82</t>
  </si>
  <si>
    <t>Емелина Н.- 86</t>
  </si>
  <si>
    <t>Куровская СОШ №2</t>
  </si>
  <si>
    <t>Вертунова К. -91</t>
  </si>
  <si>
    <t>Куровская СОШ №6</t>
  </si>
  <si>
    <t>Иванова Е. -84</t>
  </si>
  <si>
    <t>Владимирова А. -96</t>
  </si>
  <si>
    <t>Быкин А. -82</t>
  </si>
  <si>
    <t>Озерецкая СОШ</t>
  </si>
  <si>
    <t>Куровская СОШ №1</t>
  </si>
  <si>
    <t>Давыдов. гимназия</t>
  </si>
  <si>
    <t>Примечание : выделены зелёнам цветом ОУ, средний балл которых выше районного</t>
  </si>
  <si>
    <t>2011-2013</t>
  </si>
  <si>
    <t>Л-Дулевский лицей</t>
  </si>
  <si>
    <t>Дрезнен. гимназия</t>
  </si>
  <si>
    <t>Л-Дулевская гимн.</t>
  </si>
  <si>
    <t>Дрезнен. СОШ №1</t>
  </si>
  <si>
    <t>Л-дулев. СОШ №5</t>
  </si>
  <si>
    <t>2010-2011</t>
  </si>
  <si>
    <t>Дав.лицей</t>
  </si>
  <si>
    <t>Не про-</t>
  </si>
  <si>
    <t>шли   min</t>
  </si>
  <si>
    <t>Кур. № 1</t>
  </si>
  <si>
    <t>Кур. № 2</t>
  </si>
  <si>
    <t>Результаты ЕГЭ по информатике. 27 мая 2011 года           Минимум -  40 баллов</t>
  </si>
  <si>
    <t>Кур.гимн.</t>
  </si>
  <si>
    <t>Демих.лицей</t>
  </si>
  <si>
    <t>Зубарева-91</t>
  </si>
  <si>
    <t>Авсюнинск.</t>
  </si>
  <si>
    <t>0- 39</t>
  </si>
  <si>
    <t>Цуканова</t>
  </si>
  <si>
    <t>Синельников В.А.</t>
  </si>
  <si>
    <t>1.</t>
  </si>
  <si>
    <t xml:space="preserve">Малодубенская </t>
  </si>
  <si>
    <t>Борзенкова А.-88</t>
  </si>
  <si>
    <t>Лошкарёв А.-84</t>
  </si>
  <si>
    <t>Юрченков М.-97</t>
  </si>
  <si>
    <t>Л-Дулёв. № 5</t>
  </si>
  <si>
    <t>Л-Дулёв.лицей</t>
  </si>
  <si>
    <t>Баулин П.-83</t>
  </si>
  <si>
    <t>Кудрявцев Р.-84</t>
  </si>
  <si>
    <t>Драганюк А.- 80</t>
  </si>
  <si>
    <t>Белов Е.-91</t>
  </si>
  <si>
    <t>Л-Дулёв.гимназия</t>
  </si>
  <si>
    <t>Макеев А.- 83</t>
  </si>
  <si>
    <t>8.</t>
  </si>
  <si>
    <t>Давдовский лицей</t>
  </si>
  <si>
    <t>Куровск.гимназия</t>
  </si>
  <si>
    <t>Соблевская СОШ</t>
  </si>
  <si>
    <t>Дрезненская № 1</t>
  </si>
  <si>
    <t>2011-2012</t>
  </si>
  <si>
    <t>Шимина В.А.</t>
  </si>
  <si>
    <t>Гусева И.Г.</t>
  </si>
  <si>
    <t>Хижняк И.Л.</t>
  </si>
  <si>
    <t>Шикина М.М.</t>
  </si>
  <si>
    <t>Крюкова Н.Ю</t>
  </si>
  <si>
    <t>Тишкина М.К.</t>
  </si>
  <si>
    <t>Шишкова В.В.</t>
  </si>
  <si>
    <t>Петрова И.В.</t>
  </si>
  <si>
    <t>Цуканова С.В.</t>
  </si>
  <si>
    <t>Егоров А.Ю.</t>
  </si>
  <si>
    <t>Щукарёва Л.Н.</t>
  </si>
  <si>
    <t>Потапова Л.А</t>
  </si>
  <si>
    <t>Коростелёва М.Ю</t>
  </si>
  <si>
    <t>Рублёва Е.С.</t>
  </si>
  <si>
    <t>Гогина Г.В.</t>
  </si>
  <si>
    <t>Антоненко А.В.</t>
  </si>
  <si>
    <t>Макарова Н.Н.</t>
  </si>
  <si>
    <t>Сытова Н.А.</t>
  </si>
  <si>
    <t>Кузнецова В.Ф.</t>
  </si>
  <si>
    <t>Банцекина Г.Д.</t>
  </si>
  <si>
    <t>Бурулина Е.А.</t>
  </si>
  <si>
    <t>Качуева Л.И.</t>
  </si>
  <si>
    <t xml:space="preserve">Новинская </t>
  </si>
  <si>
    <t>Рузаева Т.С.</t>
  </si>
  <si>
    <t>Шевчик Н.В.</t>
  </si>
  <si>
    <t>Чумагина О.Н.</t>
  </si>
  <si>
    <t>Шипилова Г.А.</t>
  </si>
  <si>
    <t>Кур.6</t>
  </si>
  <si>
    <t>Итоги ЕГЭ по русскому языку.</t>
  </si>
  <si>
    <t xml:space="preserve">2-      </t>
  </si>
  <si>
    <t>36- 49</t>
  </si>
  <si>
    <t>Сахарова(81)</t>
  </si>
  <si>
    <t>Калачёва(81)</t>
  </si>
  <si>
    <t>Финаев(81)</t>
  </si>
  <si>
    <t>Колько(84)</t>
  </si>
  <si>
    <t>Бахуринская(84)</t>
  </si>
  <si>
    <t>Габец(84)</t>
  </si>
  <si>
    <t>Нежданова(84)</t>
  </si>
  <si>
    <t>Толстолуцкая(84)</t>
  </si>
  <si>
    <t>Белова(84)</t>
  </si>
  <si>
    <t>Шустрова(94)</t>
  </si>
  <si>
    <t>Бутырская(81)</t>
  </si>
  <si>
    <t>Зинина(84)</t>
  </si>
  <si>
    <t>Малёва(88)</t>
  </si>
  <si>
    <t>Букина(94)</t>
  </si>
  <si>
    <t>Елютина(88)</t>
  </si>
  <si>
    <t>Мурзова Т.В.</t>
  </si>
  <si>
    <t>Кирилина Н.С.</t>
  </si>
  <si>
    <t>Носова Т.Н.</t>
  </si>
  <si>
    <t>Русакова С.Л.</t>
  </si>
  <si>
    <t>Белова Т.Н.</t>
  </si>
  <si>
    <t>Гришина Н.Н.</t>
  </si>
  <si>
    <t>Результаты ЕГЭ по русскому языку.  31  мая 2010 .       Минимум - 36 баллов</t>
  </si>
  <si>
    <t>Результаты ЕГЭ по русскому языку.  31  мая 2011 .       Минимум - 36 баллов</t>
  </si>
  <si>
    <t>Лежнева-81</t>
  </si>
  <si>
    <t>Полякова-81</t>
  </si>
  <si>
    <t>Сидорова-87</t>
  </si>
  <si>
    <t>Благова-87</t>
  </si>
  <si>
    <t>Кондрашина-84</t>
  </si>
  <si>
    <t>Бардина-84</t>
  </si>
  <si>
    <t>Кашина-95</t>
  </si>
  <si>
    <t>Перегудова-90</t>
  </si>
  <si>
    <t>Журавлева-84</t>
  </si>
  <si>
    <t>Панасова-81</t>
  </si>
  <si>
    <t>Гусева-98</t>
  </si>
  <si>
    <t>Скотникова-92</t>
  </si>
  <si>
    <t>Бубнова-90</t>
  </si>
  <si>
    <t>Аржанова-84</t>
  </si>
  <si>
    <t>Ржевская-84</t>
  </si>
  <si>
    <t>Кротова-98</t>
  </si>
  <si>
    <t>Пронькина-95</t>
  </si>
  <si>
    <t>Куртикова-95</t>
  </si>
  <si>
    <t>Мухин-87</t>
  </si>
  <si>
    <t>Котова-84</t>
  </si>
  <si>
    <t>Гущина-81</t>
  </si>
  <si>
    <t>Курмаев-92</t>
  </si>
  <si>
    <t>Ларина-90</t>
  </si>
  <si>
    <t>Лазарева-92</t>
  </si>
  <si>
    <t>Щербакова -92</t>
  </si>
  <si>
    <t>Тарасов-87</t>
  </si>
  <si>
    <t>Базанова-84</t>
  </si>
  <si>
    <t>Кожина-84</t>
  </si>
  <si>
    <t>Лушникова-84</t>
  </si>
  <si>
    <t>Самоделов-81</t>
  </si>
  <si>
    <t>Согласнова-81</t>
  </si>
  <si>
    <t>Зенков-92</t>
  </si>
  <si>
    <t>Скопинский-90</t>
  </si>
  <si>
    <t>Четверикова-90</t>
  </si>
  <si>
    <t>Морозова-84</t>
  </si>
  <si>
    <t>Голованова-84</t>
  </si>
  <si>
    <t>Шмарин-87</t>
  </si>
  <si>
    <t>Кукушкина-95</t>
  </si>
  <si>
    <t>Капустина-87</t>
  </si>
  <si>
    <t>Зубарева-98</t>
  </si>
  <si>
    <t>Деянышева-92</t>
  </si>
  <si>
    <t>Власов-90</t>
  </si>
  <si>
    <t>Рузаева-84</t>
  </si>
  <si>
    <t>Арнаутова-81</t>
  </si>
  <si>
    <t>Балашов-90</t>
  </si>
  <si>
    <t>Макарова-81</t>
  </si>
  <si>
    <t>Варламова-92</t>
  </si>
  <si>
    <t>Потураева-92</t>
  </si>
  <si>
    <t>Л-Дулевск. №5</t>
  </si>
  <si>
    <t>Куровская №1</t>
  </si>
  <si>
    <t>Куровская №2</t>
  </si>
  <si>
    <t>Куровск.гимн.</t>
  </si>
  <si>
    <t>Давыдов.лицей</t>
  </si>
  <si>
    <t>Малодубенская</t>
  </si>
  <si>
    <t>Дрезненск.№1</t>
  </si>
  <si>
    <t>Демихов.лицей</t>
  </si>
  <si>
    <t>Куровская №6</t>
  </si>
  <si>
    <t>Давыдов.гимн.</t>
  </si>
  <si>
    <t>90 -100</t>
  </si>
  <si>
    <t>90-99</t>
  </si>
  <si>
    <t>мин.</t>
  </si>
  <si>
    <t>макс.</t>
  </si>
  <si>
    <t>Результаты ЕГЭ по русскому языку.  31  мая 2012 .       Минимум - 36 баллов</t>
  </si>
  <si>
    <t>2011-2012 уч.год</t>
  </si>
  <si>
    <t>2010-2011 уч.год</t>
  </si>
  <si>
    <t>Кабанова О.А.-95</t>
  </si>
  <si>
    <t>Козлова Н.П.-92</t>
  </si>
  <si>
    <t>Аркадскова П.Э.-92</t>
  </si>
  <si>
    <t>Бутенко Д.О.-92</t>
  </si>
  <si>
    <t>Ежов К.Е.-92</t>
  </si>
  <si>
    <t>Вертунова К.А.-90</t>
  </si>
  <si>
    <t>Иванова Е.С.-92</t>
  </si>
  <si>
    <t>Рябикина Н.Е.-90</t>
  </si>
  <si>
    <t>Кузнецова Е.А-95</t>
  </si>
  <si>
    <t>Петухова Е.И.-95</t>
  </si>
  <si>
    <t>Курицина А.М.-92</t>
  </si>
  <si>
    <t>Монахова А.Д.-92</t>
  </si>
  <si>
    <t>Емелина Н.В.-90</t>
  </si>
  <si>
    <t>Волкова  М.В.-90</t>
  </si>
  <si>
    <t>Чернова Н.В.-95</t>
  </si>
  <si>
    <t>Меткина М.С.-95</t>
  </si>
  <si>
    <t>Семёнова М.О.-90</t>
  </si>
  <si>
    <t>Грибков И.А.-90</t>
  </si>
  <si>
    <t>Мурашевская Д.А.-90</t>
  </si>
  <si>
    <t>Колесова С.А.-90</t>
  </si>
  <si>
    <t>Терченко Э.Б.-100</t>
  </si>
  <si>
    <t>Шокина Е.В.-90</t>
  </si>
  <si>
    <t>Мальнева Л.В.-100</t>
  </si>
  <si>
    <t>Ковалева Ю.А.-90</t>
  </si>
  <si>
    <t>Трошин Д.С.-95</t>
  </si>
  <si>
    <t>Халатенкова Е.Ю.-92</t>
  </si>
  <si>
    <t>2009-2010 уч.год</t>
  </si>
  <si>
    <t>Аркадскова М.Ю.</t>
  </si>
  <si>
    <t>Малёва О.Б.</t>
  </si>
  <si>
    <t>Капустина Е.В.</t>
  </si>
  <si>
    <t>Печалова Н.Ю.</t>
  </si>
  <si>
    <t>Пуговкина Н.А.</t>
  </si>
  <si>
    <t>Крючкова Н.С.</t>
  </si>
  <si>
    <t>Кочеткова В.В.</t>
  </si>
  <si>
    <t>2008-2009 уч.год</t>
  </si>
  <si>
    <t>Результаты ЕГЭ по химии.  4.06.2012 .       Минимум - 36 балл</t>
  </si>
  <si>
    <t>32- 39</t>
  </si>
  <si>
    <t>Л-Дул. Гимназия</t>
  </si>
  <si>
    <t>Румянцева В. (86)</t>
  </si>
  <si>
    <t>Давыд.гимназия</t>
  </si>
  <si>
    <t>Дрезн.СОШ №1</t>
  </si>
  <si>
    <t>Л-Дул.СОШ №5</t>
  </si>
  <si>
    <t>ИТОГО 2011-2012</t>
  </si>
  <si>
    <t>Результаты ЕГЭ по химии.  03 июня  2011 .       Минимум - 32 балл</t>
  </si>
  <si>
    <t>Гуськов</t>
  </si>
  <si>
    <t>Терентьева М.Г.</t>
  </si>
  <si>
    <t>Шестырева(86)</t>
  </si>
  <si>
    <t>Грошева</t>
  </si>
  <si>
    <t>Л-Дул.№ 5</t>
  </si>
  <si>
    <t>Шатерник(98)</t>
  </si>
  <si>
    <t>Горячева Н.Ю.</t>
  </si>
  <si>
    <t>Тютнева</t>
  </si>
  <si>
    <t>Жданова</t>
  </si>
  <si>
    <t>Беглярова</t>
  </si>
  <si>
    <t>Качуева</t>
  </si>
  <si>
    <t>Марченко</t>
  </si>
  <si>
    <t>Павлова</t>
  </si>
  <si>
    <t>Панина</t>
  </si>
  <si>
    <t>Овчинникова</t>
  </si>
  <si>
    <t>Куровс. № 2</t>
  </si>
  <si>
    <t>Маркелова</t>
  </si>
  <si>
    <t>Овечкин</t>
  </si>
  <si>
    <t>Полякова</t>
  </si>
  <si>
    <t>Швайка</t>
  </si>
  <si>
    <t>Лукина</t>
  </si>
  <si>
    <t>Результаты ЕГЭ по химии.  04 июня  2010 .       Минимум - 33 балл</t>
  </si>
  <si>
    <t>Толстолуцкая(83)</t>
  </si>
  <si>
    <t>Беглярова Л.М.</t>
  </si>
  <si>
    <t>Грошева И.В.</t>
  </si>
  <si>
    <t>Овечкин И.В.</t>
  </si>
  <si>
    <t>Куликова О.А.</t>
  </si>
  <si>
    <t>Куровская № 2</t>
  </si>
  <si>
    <t>Маркелова Т.В.</t>
  </si>
  <si>
    <t>Панина И.Н.</t>
  </si>
  <si>
    <t>Павлова С.А.</t>
  </si>
  <si>
    <t>Полякова Т.Г.</t>
  </si>
  <si>
    <t>Швайка А.М.</t>
  </si>
  <si>
    <t>Овчинникова Ж.Е.</t>
  </si>
  <si>
    <t>Горелова Л.А.</t>
  </si>
  <si>
    <t>Итого 2010-2011</t>
  </si>
  <si>
    <t>0</t>
  </si>
  <si>
    <t>3.3%</t>
  </si>
  <si>
    <t>ИТОГО 2009-2010</t>
  </si>
  <si>
    <t>ИТОГО 2008-2009</t>
  </si>
  <si>
    <t>Демихов.СОШ</t>
  </si>
  <si>
    <t>Губинск</t>
  </si>
  <si>
    <t>Габец(87)</t>
  </si>
  <si>
    <t>Шустрова(85)</t>
  </si>
  <si>
    <t>Медведева Е.(83)</t>
  </si>
  <si>
    <t>Полатов(83)</t>
  </si>
  <si>
    <t>М-Дубенская</t>
  </si>
  <si>
    <t>Кузнецова(88)</t>
  </si>
  <si>
    <t>Кузнецова (80)</t>
  </si>
  <si>
    <t>Результаты ЕГЭ по английскому языку.  04 июня  2010 .       Минимум - 20 баллов</t>
  </si>
  <si>
    <t xml:space="preserve">ФИО </t>
  </si>
  <si>
    <t>Котова(92)</t>
  </si>
  <si>
    <t>Аржанова(87)</t>
  </si>
  <si>
    <t>Лежнева(87)</t>
  </si>
  <si>
    <t>Гоппа(92)</t>
  </si>
  <si>
    <t>Ларина(89)</t>
  </si>
  <si>
    <t>Базанова</t>
  </si>
  <si>
    <t>Крючкова</t>
  </si>
  <si>
    <t>Результаты ЕГЭ по английскому языку.  03 июня  2011 .       Минимум - 20 баллов</t>
  </si>
  <si>
    <t>ФИО учителя</t>
  </si>
  <si>
    <t>Галанова</t>
  </si>
  <si>
    <t>Результаты ЕГЭ по английскому языку.  04 июня  2012 .       Минимум - 20 баллов</t>
  </si>
  <si>
    <t>Самсонова А (89)</t>
  </si>
  <si>
    <t>Аркадскова П (83)</t>
  </si>
  <si>
    <t>Перепелкина М (90)</t>
  </si>
  <si>
    <t>Сиукаева М (97)</t>
  </si>
  <si>
    <t>Л-Дул. лицей</t>
  </si>
  <si>
    <t>Л-Дул.гимназия</t>
  </si>
  <si>
    <t>Владимирова А. (88)</t>
  </si>
  <si>
    <t>Дрезнен.гимназия</t>
  </si>
  <si>
    <t>Л-Дул. СОШ №5</t>
  </si>
  <si>
    <t>Результаты ЕГЭ по немецкому языку.  04 июня  2012 .       Минимум - 20 балл</t>
  </si>
  <si>
    <t>Давыд. гимназия</t>
  </si>
  <si>
    <t>Результаты ЕГЭ по французскому языку.  04 июня  2012 .       Минимум - 20 балл</t>
  </si>
  <si>
    <t>Терченко Э (93)</t>
  </si>
  <si>
    <t>ИТОГО 2010-2011</t>
  </si>
  <si>
    <t>Гусева Л.И.</t>
  </si>
  <si>
    <t>0- 20</t>
  </si>
  <si>
    <t>21 -39</t>
  </si>
  <si>
    <t>уч-ся</t>
  </si>
  <si>
    <t>Результаты ЕГЭ по математике.  07 июня  2010 .       Минимум - 21 балл</t>
  </si>
  <si>
    <t>Кирьянова Г.М</t>
  </si>
  <si>
    <t>Честных Т.И.</t>
  </si>
  <si>
    <t>Мишакина Л.В.</t>
  </si>
  <si>
    <t>Дугина И.В.</t>
  </si>
  <si>
    <t>Феофанова Е.М.</t>
  </si>
  <si>
    <t>Курьянова О.А.</t>
  </si>
  <si>
    <t>Акимова И.И.</t>
  </si>
  <si>
    <t>Шукшина И.Н.</t>
  </si>
  <si>
    <t>Иванцова Т.Б.</t>
  </si>
  <si>
    <t>Жучкова А.П.</t>
  </si>
  <si>
    <t>Устинова С.Б.</t>
  </si>
  <si>
    <t>Ветрова М.А.</t>
  </si>
  <si>
    <t>Крылова Н.В.</t>
  </si>
  <si>
    <t>Гавриличева А.П.</t>
  </si>
  <si>
    <t>Московская Р.Х.</t>
  </si>
  <si>
    <t>Леонова В.Н.</t>
  </si>
  <si>
    <t>Попова В.А.</t>
  </si>
  <si>
    <t>Баранова Г.Е.</t>
  </si>
  <si>
    <t>Результаты ЕГЭ по математике.  06 июня  2011 .       Минимум - 21 балл</t>
  </si>
  <si>
    <t>24 - 39</t>
  </si>
  <si>
    <t>0 - 23</t>
  </si>
  <si>
    <t>Курмаев(89)</t>
  </si>
  <si>
    <t>Куртикова(80)</t>
  </si>
  <si>
    <t>Люляев(87)</t>
  </si>
  <si>
    <t>Чистяков(82)</t>
  </si>
  <si>
    <t>Кочнова(80)</t>
  </si>
  <si>
    <t>80- 100</t>
  </si>
  <si>
    <t>Зубарева(91)</t>
  </si>
  <si>
    <t>Потураева(91)</t>
  </si>
  <si>
    <t>Папченков(84)</t>
  </si>
  <si>
    <t>18</t>
  </si>
  <si>
    <t>19</t>
  </si>
  <si>
    <t>20</t>
  </si>
  <si>
    <t>21</t>
  </si>
  <si>
    <t>22</t>
  </si>
  <si>
    <t>Приймук</t>
  </si>
  <si>
    <t>Маралина</t>
  </si>
  <si>
    <t>Скопинская</t>
  </si>
  <si>
    <t>Смирнова</t>
  </si>
  <si>
    <t>Сахарова</t>
  </si>
  <si>
    <t>Белкина Е.А</t>
  </si>
  <si>
    <t>Лик.-Дул гимн.</t>
  </si>
  <si>
    <t>0-24</t>
  </si>
  <si>
    <t>24-30</t>
  </si>
  <si>
    <t>30-39</t>
  </si>
  <si>
    <t>Кур. СОШ №1</t>
  </si>
  <si>
    <t>Кур.СОШ №2</t>
  </si>
  <si>
    <t>Юрченков М.(90)</t>
  </si>
  <si>
    <t>Кур. гимназия</t>
  </si>
  <si>
    <t>Л-Дул СОШ №5</t>
  </si>
  <si>
    <t>Малодуб. СОШ</t>
  </si>
  <si>
    <t>Л-Дул. Лицей</t>
  </si>
  <si>
    <t>Баулин (83)</t>
  </si>
  <si>
    <t>Кудрявцев (85)</t>
  </si>
  <si>
    <t>Соболев. СОШ</t>
  </si>
  <si>
    <t>Дрез.СОШ №1</t>
  </si>
  <si>
    <t>Кабан.СОШ</t>
  </si>
  <si>
    <t>Кур.СОШ №6</t>
  </si>
  <si>
    <t>Ильинская.СОШ</t>
  </si>
  <si>
    <t>Губинкая СОШ</t>
  </si>
  <si>
    <t>Авсюн. СОШ</t>
  </si>
  <si>
    <t>мin</t>
  </si>
  <si>
    <t>max</t>
  </si>
  <si>
    <t>Рябкина Н (93)</t>
  </si>
  <si>
    <t>Семенова О (90)</t>
  </si>
  <si>
    <t>Смирнова А (87)</t>
  </si>
  <si>
    <t>Курицина А.(84)</t>
  </si>
  <si>
    <t>Савельева О.В.</t>
  </si>
  <si>
    <t>Хохлова Г.А.</t>
  </si>
  <si>
    <t>Мусакова А.А.</t>
  </si>
  <si>
    <t>Лемешонок И.Б.</t>
  </si>
  <si>
    <t>Карелина М.Б.</t>
  </si>
  <si>
    <t>Миронова Т.А.</t>
  </si>
  <si>
    <t>Марченко О.В.</t>
  </si>
  <si>
    <t>Царелунгос А.И.</t>
  </si>
  <si>
    <t>Сорокина Н.И.</t>
  </si>
  <si>
    <t>Чугреева Т.Д.</t>
  </si>
  <si>
    <t>Иванова Н.Н.</t>
  </si>
  <si>
    <t xml:space="preserve">Бородкина Г.И. </t>
  </si>
  <si>
    <t>Дрезнен. гимн.</t>
  </si>
  <si>
    <t>Ерина Т.М.</t>
  </si>
  <si>
    <t>Владимирова О.Г.</t>
  </si>
  <si>
    <t>Маралина М.А.</t>
  </si>
  <si>
    <t>Сенина В.И.</t>
  </si>
  <si>
    <t>Результаты ЕГЭ по математике.  07 июня  2012 .       Минимум - 24 балла</t>
  </si>
  <si>
    <t>Королева Т.А.</t>
  </si>
  <si>
    <t>Моргунова Р.А.</t>
  </si>
  <si>
    <t>Смирнова Т.В.</t>
  </si>
  <si>
    <t>Халатенкова-85</t>
  </si>
  <si>
    <t>Результаты ЕГЭ по физике.  13 июня  2012 .       Минимум - 36 балла</t>
  </si>
  <si>
    <t>0-36</t>
  </si>
  <si>
    <t>36-39</t>
  </si>
  <si>
    <t>Лик.-Дул. лицей</t>
  </si>
  <si>
    <t>Лик.-Дул.гимназия</t>
  </si>
  <si>
    <t>Лик.-Дул.СОШ №5</t>
  </si>
  <si>
    <t>Дрезненская СОШ №1</t>
  </si>
  <si>
    <t>Дав.гимн.</t>
  </si>
  <si>
    <t>Соболев</t>
  </si>
  <si>
    <t>Ильинск.</t>
  </si>
  <si>
    <t>0- 33</t>
  </si>
  <si>
    <t>34 -39</t>
  </si>
  <si>
    <t>Новинск.</t>
  </si>
  <si>
    <t>Запутнов.</t>
  </si>
  <si>
    <t>Верейск.</t>
  </si>
  <si>
    <t>Результаты ЕГЭ по физике.  11 июня  2010 .       Минимум - 34 балла</t>
  </si>
  <si>
    <t>Зенков-88</t>
  </si>
  <si>
    <t>Зубарева-90</t>
  </si>
  <si>
    <t>Авакян-86</t>
  </si>
  <si>
    <t>0- 32</t>
  </si>
  <si>
    <t>33 -39</t>
  </si>
  <si>
    <t>Давыдов.лиц.</t>
  </si>
  <si>
    <t>Куров.№2</t>
  </si>
  <si>
    <t>Л-Дулев. №5</t>
  </si>
  <si>
    <t>Дрезн.№ 1</t>
  </si>
  <si>
    <t>Демих.лиц.</t>
  </si>
  <si>
    <t>Куров. №6</t>
  </si>
  <si>
    <t>Курмаев (86)</t>
  </si>
  <si>
    <t xml:space="preserve">Буланова </t>
  </si>
  <si>
    <t>Апухтина Е.Д.</t>
  </si>
  <si>
    <t>Савчук</t>
  </si>
  <si>
    <r>
      <t xml:space="preserve">Результаты ЕГЭ по физике.  </t>
    </r>
    <r>
      <rPr>
        <sz val="10"/>
        <color indexed="10"/>
        <rFont val="Arial Cyr"/>
        <family val="0"/>
      </rPr>
      <t xml:space="preserve">  </t>
    </r>
    <r>
      <rPr>
        <sz val="10"/>
        <rFont val="Arial Cyr"/>
        <family val="0"/>
      </rPr>
      <t>Июня 2011  .       Минимум - 33 балла</t>
    </r>
  </si>
  <si>
    <t>3 %</t>
  </si>
  <si>
    <t>2009 - 2010</t>
  </si>
  <si>
    <t>2008 - 2009</t>
  </si>
  <si>
    <t>Дрезнен. гимн</t>
  </si>
  <si>
    <t>Куров.№ 1</t>
  </si>
  <si>
    <t>Драганюк(86)</t>
  </si>
  <si>
    <t xml:space="preserve">Барычева (81) </t>
  </si>
  <si>
    <t>Результаты ЕГЭ по обществознанию.  13 и 18  июня  2012 .       Минимум - 39 балла</t>
  </si>
  <si>
    <t>0-38</t>
  </si>
  <si>
    <t>39-49</t>
  </si>
  <si>
    <t>Блохина.В. (88)</t>
  </si>
  <si>
    <t>Самсонова. А.(88)</t>
  </si>
  <si>
    <t>Рябикина.Н.(80)</t>
  </si>
  <si>
    <t>Фомичева.Я.(90)</t>
  </si>
  <si>
    <t>Карташов.Д. (85)</t>
  </si>
  <si>
    <t>Лик.Дул. гимназия</t>
  </si>
  <si>
    <t>Чернова.Н.(88)</t>
  </si>
  <si>
    <t>Шокина.Е.(85)</t>
  </si>
  <si>
    <t>Пантюхина.А.(83)</t>
  </si>
  <si>
    <t>Ручина.Е. (80)</t>
  </si>
  <si>
    <t>Великохатько.К.(80)</t>
  </si>
  <si>
    <t>Цыбулевская.С. (90)</t>
  </si>
  <si>
    <t>Халатенкова.Е.(90)</t>
  </si>
  <si>
    <t>Сумликин. Д.(80)</t>
  </si>
  <si>
    <t>Ликино-Дул. лицей</t>
  </si>
  <si>
    <t>0-37</t>
  </si>
  <si>
    <t>38-49</t>
  </si>
  <si>
    <t>Лик.-Дул. Лицей</t>
  </si>
  <si>
    <t>Баулин. П.(85)</t>
  </si>
  <si>
    <t>0-32</t>
  </si>
  <si>
    <t>Терченко Э (100)</t>
  </si>
  <si>
    <t>Фомичева Я (87)</t>
  </si>
  <si>
    <t>Куровская ОСШ №2</t>
  </si>
  <si>
    <t>Результаты ЕГЭ по литературе.  16 июня  2012 .       Минимум - 32 балла</t>
  </si>
  <si>
    <t>Результаты ЕГЭ по географии.   16 июня  2012 .       Минимум - 37 балла</t>
  </si>
  <si>
    <t>Результаты ЕГЭ по информатике. 28 мая и 18 июня 2012 года           Минимум -  40 баллов</t>
  </si>
  <si>
    <t>Дрезн. гимназия</t>
  </si>
  <si>
    <t>Авсюнин.</t>
  </si>
  <si>
    <t>0- 34</t>
  </si>
  <si>
    <t>34 - 39</t>
  </si>
  <si>
    <t>Результаты ЕГЭ по географии.  15 июня  2010 .       Минимум - 35 балла</t>
  </si>
  <si>
    <t>ФИО уч-ся</t>
  </si>
  <si>
    <t>Результаты ЕГЭ по обществознанию  15 июня  2010 .       Минимум - 39 балл</t>
  </si>
  <si>
    <t>Колько(83)</t>
  </si>
  <si>
    <t>1(Габец-90)</t>
  </si>
  <si>
    <t>0,5%</t>
  </si>
  <si>
    <t>Л-Дулёв.гимн.</t>
  </si>
  <si>
    <t>Куровск. № 2</t>
  </si>
  <si>
    <t>Авюнинская</t>
  </si>
  <si>
    <t>Результаты ЕГЭ по литературе.  27.мая  2010 .       Минимум - 29 балла</t>
  </si>
  <si>
    <t xml:space="preserve">Аббазова(82) </t>
  </si>
  <si>
    <t>Куров.гимн</t>
  </si>
  <si>
    <t>Чурсанова(82)</t>
  </si>
  <si>
    <t>Результаты ЕГЭ по литературе.  26 мая  2011 .       Минимум - 32 балла</t>
  </si>
  <si>
    <t>Мирошниченко</t>
  </si>
  <si>
    <t>Результаты ЕГЭ по географии.  10 июня  201 .       Минимум - 35 балла</t>
  </si>
  <si>
    <t>ФИО уч-ка</t>
  </si>
  <si>
    <t>Потураева-100</t>
  </si>
  <si>
    <t>Кабан.</t>
  </si>
  <si>
    <t>Беляева-80</t>
  </si>
  <si>
    <t>Волкова Н.И.</t>
  </si>
  <si>
    <t>Кипелова Е.К.</t>
  </si>
  <si>
    <t>Малодуб.</t>
  </si>
  <si>
    <t>Ташова М.Н.</t>
  </si>
  <si>
    <t>Л-Дулев.гимн</t>
  </si>
  <si>
    <t>Лежнева-80, Трошина-80</t>
  </si>
  <si>
    <t>Петрова</t>
  </si>
  <si>
    <t>Балашова С.Г.</t>
  </si>
  <si>
    <t>Лукичева И.Н.</t>
  </si>
  <si>
    <t>Богатырева И.Н.</t>
  </si>
  <si>
    <t>Дувалкина Т.А.</t>
  </si>
  <si>
    <t>Данилкин-80</t>
  </si>
  <si>
    <t>Сидорова Л.Г</t>
  </si>
  <si>
    <t>Гуржий Ю.А.</t>
  </si>
  <si>
    <t>Дрезн.1</t>
  </si>
  <si>
    <t>Уткина И.Ф.</t>
  </si>
  <si>
    <t>Гущина С.Ю.</t>
  </si>
  <si>
    <t>Семенова В.Н.</t>
  </si>
  <si>
    <t>Шашкова Л.Г.</t>
  </si>
  <si>
    <t>Куров. №1</t>
  </si>
  <si>
    <t>Агафонова В.Г.</t>
  </si>
  <si>
    <t>Результаты ЕГЭ по обществознанию . 10июня 2011г.      Минимум - 39 балл</t>
  </si>
  <si>
    <t>Ионова О.И.</t>
  </si>
  <si>
    <t>Янчикова Т.И.</t>
  </si>
  <si>
    <t>0-35</t>
  </si>
  <si>
    <t>36-49</t>
  </si>
  <si>
    <t>13%</t>
  </si>
  <si>
    <t>44,1</t>
  </si>
  <si>
    <t>26%</t>
  </si>
  <si>
    <t>2,6%</t>
  </si>
  <si>
    <t>9,1%</t>
  </si>
  <si>
    <t>Морозова М.В.</t>
  </si>
  <si>
    <t>Ганенкова Г.П.</t>
  </si>
  <si>
    <t>Батулина И.А.</t>
  </si>
  <si>
    <t>Самохина Е.В.</t>
  </si>
  <si>
    <t>Никитушкина Л.Д.</t>
  </si>
  <si>
    <t>Богатырева О.Ю.</t>
  </si>
  <si>
    <t>Галядкина В.М.</t>
  </si>
  <si>
    <t>ИТОГО 2012-2011</t>
  </si>
  <si>
    <t>54</t>
  </si>
  <si>
    <t>80</t>
  </si>
  <si>
    <t>69</t>
  </si>
  <si>
    <t>60</t>
  </si>
  <si>
    <t>87</t>
  </si>
  <si>
    <t>51</t>
  </si>
  <si>
    <t>45</t>
  </si>
  <si>
    <t>52</t>
  </si>
  <si>
    <t>49</t>
  </si>
  <si>
    <t>Маругина Л.Н.</t>
  </si>
  <si>
    <t>Малева О.Б.</t>
  </si>
  <si>
    <t>Степанова М.Ф.</t>
  </si>
  <si>
    <t>Бугаев В.Е.</t>
  </si>
  <si>
    <t>Базанова О.Д.</t>
  </si>
  <si>
    <t>Уралева И.П.</t>
  </si>
  <si>
    <t>Арбузов А.А.</t>
  </si>
  <si>
    <t>Буланова Л.А.</t>
  </si>
  <si>
    <t>Сидорова Л.Г.</t>
  </si>
  <si>
    <t>О,7%</t>
  </si>
  <si>
    <t>Титов Р.-84</t>
  </si>
  <si>
    <t>Примечание: зелёным цветом выделены ОУ, средний балл которых выше среднего балла по району.</t>
  </si>
  <si>
    <t>Русский язык</t>
  </si>
  <si>
    <t>Математика</t>
  </si>
  <si>
    <t>Информ.</t>
  </si>
  <si>
    <t>Биолог</t>
  </si>
  <si>
    <t>Литер.</t>
  </si>
  <si>
    <t>Географ.</t>
  </si>
  <si>
    <t>Франц.яз.</t>
  </si>
  <si>
    <t>Англ.яз.</t>
  </si>
  <si>
    <t>Немец.яз.</t>
  </si>
  <si>
    <t>Химия</t>
  </si>
  <si>
    <t>Обществ.</t>
  </si>
  <si>
    <t>Физика</t>
  </si>
  <si>
    <t>История</t>
  </si>
  <si>
    <t xml:space="preserve">  2012 год</t>
  </si>
  <si>
    <t xml:space="preserve">  2011 год</t>
  </si>
  <si>
    <t xml:space="preserve"> средний балл уменьшился по сравнению с 2011 годом</t>
  </si>
  <si>
    <t xml:space="preserve"> средний балл увеличился по сравнению с 2011 годом</t>
  </si>
  <si>
    <t>Средний балл по району</t>
  </si>
  <si>
    <t>нет</t>
  </si>
  <si>
    <t>инф.</t>
  </si>
  <si>
    <t>мат</t>
  </si>
  <si>
    <t>англ</t>
  </si>
  <si>
    <t>ист</t>
  </si>
  <si>
    <t>Рус.яз</t>
  </si>
  <si>
    <t>Итоговый</t>
  </si>
  <si>
    <t>рейтинг</t>
  </si>
  <si>
    <t>Инфор.</t>
  </si>
  <si>
    <t>матем.</t>
  </si>
  <si>
    <t>физика</t>
  </si>
  <si>
    <t>история</t>
  </si>
  <si>
    <t>обществ</t>
  </si>
  <si>
    <t>вып-ков МОУ</t>
  </si>
  <si>
    <t>англ.яз.</t>
  </si>
  <si>
    <t>09</t>
  </si>
  <si>
    <t>Годы</t>
  </si>
  <si>
    <t>биол</t>
  </si>
  <si>
    <t>рус.</t>
  </si>
  <si>
    <t>лит</t>
  </si>
  <si>
    <t>хим</t>
  </si>
  <si>
    <t>физ</t>
  </si>
  <si>
    <t>общ</t>
  </si>
  <si>
    <t>23</t>
  </si>
  <si>
    <t>В 2009 году</t>
  </si>
  <si>
    <t>Закончили со справкой 11 класс   - 9 уч-ся МОУ:</t>
  </si>
  <si>
    <t xml:space="preserve">                                                                                             Новинская СОШ  - 3</t>
  </si>
  <si>
    <t>Новинская СОШ  - 3</t>
  </si>
  <si>
    <t>Щетиновская СОШ - 1</t>
  </si>
  <si>
    <t>Дрезненская СОШ № 1- 1</t>
  </si>
  <si>
    <t>Ильинская СОШ -1</t>
  </si>
  <si>
    <t>В 2010 году</t>
  </si>
  <si>
    <t>Закончили со справкой 11 класс- 6 учащихся:</t>
  </si>
  <si>
    <t>1. Соболевская СОШ-1</t>
  </si>
  <si>
    <t>2. Верейская СОШ - 1</t>
  </si>
  <si>
    <t>3. Запутновская    - 2</t>
  </si>
  <si>
    <t>4. Губинская - 1</t>
  </si>
  <si>
    <t>5. Л-Дул. № 5 - 1( по болезни)</t>
  </si>
  <si>
    <t>Количество выпускников текущего года, не набравшие минимальное кол-во баллов в основное время</t>
  </si>
  <si>
    <t>Выпускники района текущего года, не набравшие минимальное количество баллов в основное время в 2009 и 2010  году</t>
  </si>
  <si>
    <t>2009</t>
  </si>
  <si>
    <t>2011</t>
  </si>
  <si>
    <t>Выпускники района текущего года, не набравшие минимальное количество баллов в основное время в 2009, 2010  и 2011году</t>
  </si>
  <si>
    <t>ГОД</t>
  </si>
  <si>
    <t>Количество выпускников , сдававших ЕГЭ по выбору в 2009,  2010,  2011  годах</t>
  </si>
  <si>
    <t>географ.</t>
  </si>
  <si>
    <t>ОУ района текущего года, не набравшие минимальное количество баллов в основное время в 2009, 2010, 2011,2012 году</t>
  </si>
  <si>
    <t>МО</t>
  </si>
  <si>
    <t>район</t>
  </si>
  <si>
    <t>Выписка из сборника аналитических данных по ЕГЭ и ГИА по Московской области</t>
  </si>
  <si>
    <t>Рейтинг в МО</t>
  </si>
  <si>
    <t>ОУ</t>
  </si>
  <si>
    <t>Минимальный балл</t>
  </si>
  <si>
    <t>Средний балл</t>
  </si>
  <si>
    <t>Максимальный балл</t>
  </si>
  <si>
    <t>Кол-во учащихся, сдававших ЕГЭ</t>
  </si>
  <si>
    <t>МАОУ "Куровская гимназия"</t>
  </si>
  <si>
    <t>МАОУ "Куровская СОШ №2"</t>
  </si>
  <si>
    <t>МАОУ "Куровская СОШ №6"</t>
  </si>
  <si>
    <t>МБОУ "Авсюнинская СОШ"</t>
  </si>
  <si>
    <t>МБОУ "Ликино-Дулевский лицей"</t>
  </si>
  <si>
    <t>Информатика</t>
  </si>
  <si>
    <t>МБОУ "Малодубенская СОШ"</t>
  </si>
  <si>
    <t>География</t>
  </si>
  <si>
    <t>МАОУ "Давыдовский лицей"</t>
  </si>
  <si>
    <t>Английский язык</t>
  </si>
  <si>
    <t>Французский язык</t>
  </si>
  <si>
    <t xml:space="preserve">Обществознание </t>
  </si>
  <si>
    <t xml:space="preserve">Литература </t>
  </si>
  <si>
    <t>МБОУ "Дрезненская гимназия"</t>
  </si>
  <si>
    <t>МБОУ "Дрезненская СОШ №1"</t>
  </si>
  <si>
    <t>Средний балл  по предметам ОУ Московской области и района</t>
  </si>
  <si>
    <t>Результаты ГИА в 2012 году ОУ района и ОУ Московской области</t>
  </si>
  <si>
    <t>Московская область</t>
  </si>
  <si>
    <t>Орехово-Зуевский район</t>
  </si>
  <si>
    <t>НАИМЕНЬШИЙ БАЛЛ, ПОЛУЧЕНИЕ КОТОРОГО СВИДЕТЕЛЬСТВУЕТ О ВЫСОКОМ УРОВНЕ ПОДГОТОВКИ УЧАСТНИКА ЭКЗАМЕНА В 2012 г.</t>
  </si>
  <si>
    <t>Предмет</t>
  </si>
  <si>
    <t>Первичный балл</t>
  </si>
  <si>
    <t>Тестовый балл</t>
  </si>
  <si>
    <t>Обществознание</t>
  </si>
  <si>
    <t>Биология</t>
  </si>
  <si>
    <t>Иностранные языки</t>
  </si>
  <si>
    <t>Литература</t>
  </si>
  <si>
    <t>УЧРЕЖДЕНИЯ, НАБРАВШИЕ БАЛЛ, ПОЛУЧЕНИЕ КОТОРОГО СВИДЕТЕЛЬСТВУЕТ О ВЫСОКОМ УРОВНЕ ПОДГОТОВКИ УЧАСТНИКОВ ЭКЗАМЕНА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</si>
</sst>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%"/>
    <numFmt numFmtId="168" formatCode="0.0000"/>
  </numFmts>
  <fonts count="80">
    <font>
      <sz val="10"/>
      <name val="Arial Cyr"/>
      <family val="0"/>
    </font>
    <font>
      <b/>
      <sz val="1.75"/>
      <name val="Arial Cyr"/>
      <family val="0"/>
    </font>
    <font>
      <b/>
      <sz val="1.25"/>
      <name val="Arial Cyr"/>
      <family val="0"/>
    </font>
    <font>
      <sz val="1.25"/>
      <name val="Arial Cyr"/>
      <family val="0"/>
    </font>
    <font>
      <b/>
      <sz val="9.5"/>
      <color indexed="10"/>
      <name val="Arial Cyr"/>
      <family val="0"/>
    </font>
    <font>
      <b/>
      <sz val="9.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9.25"/>
      <color indexed="10"/>
      <name val="Arial Cyr"/>
      <family val="0"/>
    </font>
    <font>
      <b/>
      <sz val="9.25"/>
      <name val="Arial Cyr"/>
      <family val="0"/>
    </font>
    <font>
      <b/>
      <sz val="8.25"/>
      <name val="Arial Cyr"/>
      <family val="0"/>
    </font>
    <font>
      <sz val="8.25"/>
      <name val="Arial CYR"/>
      <family val="0"/>
    </font>
    <font>
      <b/>
      <sz val="8.5"/>
      <color indexed="10"/>
      <name val="Arial Cyr"/>
      <family val="0"/>
    </font>
    <font>
      <b/>
      <sz val="8.5"/>
      <name val="Arial Cyr"/>
      <family val="0"/>
    </font>
    <font>
      <sz val="10.5"/>
      <name val="Arial Cyr"/>
      <family val="0"/>
    </font>
    <font>
      <sz val="8.5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sz val="10.25"/>
      <color indexed="10"/>
      <name val="Arial Cyr"/>
      <family val="0"/>
    </font>
    <font>
      <sz val="10.25"/>
      <name val="Arial Cyr"/>
      <family val="0"/>
    </font>
    <font>
      <b/>
      <sz val="10.25"/>
      <name val="Arial Cyr"/>
      <family val="0"/>
    </font>
    <font>
      <sz val="10.75"/>
      <color indexed="10"/>
      <name val="Arial Cyr"/>
      <family val="0"/>
    </font>
    <font>
      <sz val="10.75"/>
      <name val="Arial Cyr"/>
      <family val="0"/>
    </font>
    <font>
      <b/>
      <sz val="10.75"/>
      <name val="Arial Cyr"/>
      <family val="0"/>
    </font>
    <font>
      <sz val="11"/>
      <name val="Arial Cyr"/>
      <family val="0"/>
    </font>
    <font>
      <sz val="8.75"/>
      <name val="Arial Cyr"/>
      <family val="0"/>
    </font>
    <font>
      <sz val="9.5"/>
      <name val="Arial Cyr"/>
      <family val="0"/>
    </font>
    <font>
      <sz val="10"/>
      <color indexed="10"/>
      <name val="Arial Cyr"/>
      <family val="0"/>
    </font>
    <font>
      <sz val="14.75"/>
      <name val="Arial Cyr"/>
      <family val="0"/>
    </font>
    <font>
      <sz val="11.5"/>
      <name val="Arial Cyr"/>
      <family val="0"/>
    </font>
    <font>
      <sz val="8.25"/>
      <color indexed="10"/>
      <name val="Arial Cyr"/>
      <family val="0"/>
    </font>
    <font>
      <b/>
      <sz val="9.75"/>
      <color indexed="10"/>
      <name val="Arial Cyr"/>
      <family val="0"/>
    </font>
    <font>
      <b/>
      <sz val="9.75"/>
      <name val="Arial Cyr"/>
      <family val="0"/>
    </font>
    <font>
      <b/>
      <i/>
      <sz val="12"/>
      <name val="Arial Cyr"/>
      <family val="0"/>
    </font>
    <font>
      <sz val="9.75"/>
      <name val="Arial Cyr"/>
      <family val="0"/>
    </font>
    <font>
      <b/>
      <sz val="11.75"/>
      <color indexed="10"/>
      <name val="Arial Cyr"/>
      <family val="0"/>
    </font>
    <font>
      <b/>
      <sz val="11.75"/>
      <name val="Arial Cyr"/>
      <family val="0"/>
    </font>
    <font>
      <sz val="11.75"/>
      <name val="Arial CYR"/>
      <family val="0"/>
    </font>
    <font>
      <b/>
      <sz val="11"/>
      <color indexed="10"/>
      <name val="Arial Cyr"/>
      <family val="0"/>
    </font>
    <font>
      <b/>
      <sz val="11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.5"/>
      <name val="Arial Cyr"/>
      <family val="0"/>
    </font>
    <font>
      <sz val="9.25"/>
      <name val="Arial Cyr"/>
      <family val="0"/>
    </font>
    <font>
      <b/>
      <sz val="8.75"/>
      <name val="Arial Cyr"/>
      <family val="0"/>
    </font>
    <font>
      <sz val="1.5"/>
      <name val="Arial Cyr"/>
      <family val="0"/>
    </font>
    <font>
      <sz val="8.75"/>
      <color indexed="10"/>
      <name val="Arial Cyr"/>
      <family val="0"/>
    </font>
    <font>
      <b/>
      <sz val="9"/>
      <name val="Arial Cyr"/>
      <family val="0"/>
    </font>
    <font>
      <sz val="9.25"/>
      <color indexed="10"/>
      <name val="Arial Cyr"/>
      <family val="0"/>
    </font>
    <font>
      <b/>
      <sz val="10.5"/>
      <color indexed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.5"/>
      <name val="Arial Cyr"/>
      <family val="0"/>
    </font>
    <font>
      <b/>
      <sz val="11.25"/>
      <color indexed="10"/>
      <name val="Arial Cyr"/>
      <family val="0"/>
    </font>
    <font>
      <b/>
      <sz val="11.25"/>
      <name val="Arial Cyr"/>
      <family val="0"/>
    </font>
    <font>
      <b/>
      <sz val="10"/>
      <color indexed="10"/>
      <name val="Arial Cyr"/>
      <family val="0"/>
    </font>
    <font>
      <b/>
      <sz val="10.75"/>
      <color indexed="10"/>
      <name val="Arial Cyr"/>
      <family val="0"/>
    </font>
    <font>
      <sz val="8"/>
      <name val="Tahoma"/>
      <family val="2"/>
    </font>
    <font>
      <b/>
      <sz val="8"/>
      <name val="Arial Cyr"/>
      <family val="0"/>
    </font>
    <font>
      <b/>
      <sz val="1.5"/>
      <color indexed="10"/>
      <name val="Arial Cyr"/>
      <family val="0"/>
    </font>
    <font>
      <sz val="5.5"/>
      <name val="Arial Cyr"/>
      <family val="0"/>
    </font>
    <font>
      <sz val="1.75"/>
      <name val="Arial Cyr"/>
      <family val="0"/>
    </font>
    <font>
      <b/>
      <sz val="8"/>
      <color indexed="10"/>
      <name val="Arial Cyr"/>
      <family val="0"/>
    </font>
    <font>
      <b/>
      <sz val="6.5"/>
      <color indexed="10"/>
      <name val="Arial Cyr"/>
      <family val="0"/>
    </font>
    <font>
      <b/>
      <sz val="6.5"/>
      <name val="Arial Cyr"/>
      <family val="0"/>
    </font>
    <font>
      <b/>
      <sz val="8.75"/>
      <color indexed="10"/>
      <name val="Arial Cyr"/>
      <family val="0"/>
    </font>
    <font>
      <sz val="2"/>
      <name val="Arial Cyr"/>
      <family val="0"/>
    </font>
    <font>
      <b/>
      <sz val="2"/>
      <name val="Arial Cyr"/>
      <family val="0"/>
    </font>
    <font>
      <sz val="15"/>
      <name val="Arial Cyr"/>
      <family val="0"/>
    </font>
    <font>
      <b/>
      <sz val="14.5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b/>
      <i/>
      <sz val="14"/>
      <name val="Arial Narrow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1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9" fontId="20" fillId="0" borderId="1" xfId="0" applyNumberFormat="1" applyFont="1" applyBorder="1" applyAlignment="1">
      <alignment/>
    </xf>
    <xf numFmtId="16" fontId="6" fillId="0" borderId="1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1" xfId="0" applyNumberFormat="1" applyFill="1" applyBorder="1" applyAlignment="1">
      <alignment/>
    </xf>
    <xf numFmtId="0" fontId="6" fillId="0" borderId="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1" xfId="0" applyFont="1" applyBorder="1" applyAlignment="1">
      <alignment/>
    </xf>
    <xf numFmtId="0" fontId="0" fillId="0" borderId="1" xfId="0" applyBorder="1" applyAlignment="1">
      <alignment/>
    </xf>
    <xf numFmtId="0" fontId="1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9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16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0" xfId="0" applyNumberFormat="1" applyAlignment="1">
      <alignment/>
    </xf>
    <xf numFmtId="0" fontId="0" fillId="0" borderId="6" xfId="0" applyBorder="1" applyAlignment="1">
      <alignment/>
    </xf>
    <xf numFmtId="0" fontId="19" fillId="0" borderId="0" xfId="0" applyFont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0" fontId="0" fillId="4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/>
    </xf>
    <xf numFmtId="0" fontId="19" fillId="0" borderId="1" xfId="0" applyFont="1" applyBorder="1" applyAlignment="1">
      <alignment horizontal="center"/>
    </xf>
    <xf numFmtId="9" fontId="19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8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19" fillId="4" borderId="1" xfId="0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16" fontId="19" fillId="0" borderId="1" xfId="0" applyNumberFormat="1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" fontId="19" fillId="0" borderId="8" xfId="0" applyNumberFormat="1" applyFont="1" applyBorder="1" applyAlignment="1">
      <alignment/>
    </xf>
    <xf numFmtId="0" fontId="19" fillId="0" borderId="8" xfId="0" applyFont="1" applyBorder="1" applyAlignment="1">
      <alignment/>
    </xf>
    <xf numFmtId="0" fontId="0" fillId="0" borderId="8" xfId="0" applyBorder="1" applyAlignment="1">
      <alignment/>
    </xf>
    <xf numFmtId="0" fontId="18" fillId="0" borderId="8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49" fontId="19" fillId="4" borderId="3" xfId="0" applyNumberFormat="1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16" fontId="19" fillId="4" borderId="3" xfId="0" applyNumberFormat="1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9" fontId="0" fillId="4" borderId="10" xfId="0" applyNumberForma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9" fontId="0" fillId="4" borderId="9" xfId="0" applyNumberForma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/>
    </xf>
    <xf numFmtId="9" fontId="0" fillId="4" borderId="8" xfId="0" applyNumberForma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right"/>
    </xf>
    <xf numFmtId="0" fontId="0" fillId="0" borderId="0" xfId="0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9" fillId="4" borderId="4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4" xfId="0" applyFill="1" applyBorder="1" applyAlignment="1">
      <alignment horizontal="right"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center"/>
    </xf>
    <xf numFmtId="9" fontId="0" fillId="4" borderId="4" xfId="0" applyNumberFormat="1" applyFill="1" applyBorder="1" applyAlignment="1">
      <alignment horizontal="center"/>
    </xf>
    <xf numFmtId="0" fontId="19" fillId="4" borderId="9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0" fontId="19" fillId="4" borderId="4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/>
    </xf>
    <xf numFmtId="0" fontId="19" fillId="4" borderId="4" xfId="0" applyFont="1" applyFill="1" applyBorder="1" applyAlignment="1">
      <alignment/>
    </xf>
    <xf numFmtId="0" fontId="19" fillId="4" borderId="10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19" fillId="4" borderId="10" xfId="0" applyFont="1" applyFill="1" applyBorder="1" applyAlignment="1">
      <alignment/>
    </xf>
    <xf numFmtId="0" fontId="0" fillId="4" borderId="11" xfId="0" applyFill="1" applyBorder="1" applyAlignment="1">
      <alignment horizontal="right"/>
    </xf>
    <xf numFmtId="0" fontId="19" fillId="4" borderId="11" xfId="0" applyNumberFormat="1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right"/>
    </xf>
    <xf numFmtId="0" fontId="44" fillId="0" borderId="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9" fontId="45" fillId="0" borderId="0" xfId="0" applyNumberFormat="1" applyFont="1" applyBorder="1" applyAlignment="1">
      <alignment horizontal="center"/>
    </xf>
    <xf numFmtId="164" fontId="45" fillId="0" borderId="0" xfId="19" applyNumberFormat="1" applyFont="1" applyBorder="1" applyAlignment="1">
      <alignment horizontal="center"/>
    </xf>
    <xf numFmtId="9" fontId="45" fillId="0" borderId="0" xfId="19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9" fontId="45" fillId="0" borderId="0" xfId="19" applyFont="1" applyBorder="1" applyAlignment="1">
      <alignment horizontal="center" vertical="center" wrapText="1"/>
    </xf>
    <xf numFmtId="164" fontId="45" fillId="0" borderId="0" xfId="19" applyNumberFormat="1" applyFont="1" applyBorder="1" applyAlignment="1">
      <alignment horizontal="center" vertical="center" wrapText="1"/>
    </xf>
    <xf numFmtId="164" fontId="0" fillId="0" borderId="1" xfId="19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0" fontId="19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9" fontId="45" fillId="0" borderId="1" xfId="19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45" fillId="0" borderId="1" xfId="19" applyNumberFormat="1" applyFont="1" applyBorder="1" applyAlignment="1">
      <alignment horizontal="center" vertical="center" wrapText="1"/>
    </xf>
    <xf numFmtId="9" fontId="4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/>
    </xf>
    <xf numFmtId="0" fontId="18" fillId="4" borderId="1" xfId="0" applyFont="1" applyFill="1" applyBorder="1" applyAlignment="1">
      <alignment/>
    </xf>
    <xf numFmtId="0" fontId="44" fillId="3" borderId="2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/>
    </xf>
    <xf numFmtId="9" fontId="0" fillId="6" borderId="9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9" fontId="0" fillId="6" borderId="10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9" fontId="0" fillId="6" borderId="4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9" fontId="0" fillId="6" borderId="11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9" fontId="0" fillId="6" borderId="12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9" fontId="0" fillId="6" borderId="18" xfId="0" applyNumberFormat="1" applyFill="1" applyBorder="1" applyAlignment="1">
      <alignment horizontal="center"/>
    </xf>
    <xf numFmtId="0" fontId="45" fillId="6" borderId="1" xfId="0" applyFont="1" applyFill="1" applyBorder="1" applyAlignment="1">
      <alignment horizontal="center" vertical="center" wrapText="1"/>
    </xf>
    <xf numFmtId="164" fontId="45" fillId="6" borderId="1" xfId="19" applyNumberFormat="1" applyFont="1" applyFill="1" applyBorder="1" applyAlignment="1">
      <alignment horizontal="center" vertical="center" wrapText="1"/>
    </xf>
    <xf numFmtId="9" fontId="45" fillId="6" borderId="1" xfId="0" applyNumberFormat="1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27" fillId="0" borderId="1" xfId="0" applyFont="1" applyBorder="1" applyAlignment="1">
      <alignment/>
    </xf>
    <xf numFmtId="0" fontId="27" fillId="0" borderId="1" xfId="0" applyFont="1" applyFill="1" applyBorder="1" applyAlignment="1">
      <alignment/>
    </xf>
    <xf numFmtId="16" fontId="42" fillId="0" borderId="1" xfId="0" applyNumberFormat="1" applyFont="1" applyBorder="1" applyAlignment="1">
      <alignment/>
    </xf>
    <xf numFmtId="0" fontId="42" fillId="0" borderId="1" xfId="0" applyFont="1" applyBorder="1" applyAlignment="1">
      <alignment/>
    </xf>
    <xf numFmtId="49" fontId="42" fillId="7" borderId="1" xfId="0" applyNumberFormat="1" applyFont="1" applyFill="1" applyBorder="1" applyAlignment="1">
      <alignment horizontal="center"/>
    </xf>
    <xf numFmtId="0" fontId="27" fillId="7" borderId="1" xfId="0" applyFont="1" applyFill="1" applyBorder="1" applyAlignment="1">
      <alignment/>
    </xf>
    <xf numFmtId="0" fontId="27" fillId="7" borderId="1" xfId="0" applyFont="1" applyFill="1" applyBorder="1" applyAlignment="1">
      <alignment horizontal="center"/>
    </xf>
    <xf numFmtId="0" fontId="27" fillId="7" borderId="4" xfId="0" applyFont="1" applyFill="1" applyBorder="1" applyAlignment="1">
      <alignment horizontal="center"/>
    </xf>
    <xf numFmtId="49" fontId="42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9" fontId="4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49" fontId="19" fillId="4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1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42" fillId="6" borderId="0" xfId="0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9" fontId="6" fillId="6" borderId="1" xfId="0" applyNumberFormat="1" applyFont="1" applyFill="1" applyBorder="1" applyAlignment="1">
      <alignment horizontal="center"/>
    </xf>
    <xf numFmtId="165" fontId="27" fillId="7" borderId="1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6" borderId="0" xfId="0" applyFont="1" applyFill="1" applyBorder="1" applyAlignment="1">
      <alignment/>
    </xf>
    <xf numFmtId="9" fontId="7" fillId="6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7" fillId="0" borderId="2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4" xfId="0" applyFont="1" applyBorder="1" applyAlignment="1">
      <alignment/>
    </xf>
    <xf numFmtId="0" fontId="17" fillId="7" borderId="1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9" fontId="7" fillId="6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ill="1" applyBorder="1" applyAlignment="1">
      <alignment/>
    </xf>
    <xf numFmtId="0" fontId="19" fillId="0" borderId="1" xfId="0" applyFont="1" applyFill="1" applyBorder="1" applyAlignment="1">
      <alignment/>
    </xf>
    <xf numFmtId="0" fontId="42" fillId="0" borderId="1" xfId="0" applyFont="1" applyBorder="1" applyAlignment="1">
      <alignment horizontal="center"/>
    </xf>
    <xf numFmtId="165" fontId="42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/>
    </xf>
    <xf numFmtId="0" fontId="0" fillId="0" borderId="1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0" fontId="0" fillId="7" borderId="5" xfId="0" applyFill="1" applyBorder="1" applyAlignment="1">
      <alignment/>
    </xf>
    <xf numFmtId="9" fontId="0" fillId="7" borderId="1" xfId="0" applyNumberFormat="1" applyFont="1" applyFill="1" applyBorder="1" applyAlignment="1">
      <alignment horizontal="center"/>
    </xf>
    <xf numFmtId="0" fontId="42" fillId="3" borderId="1" xfId="0" applyFont="1" applyFill="1" applyBorder="1" applyAlignment="1">
      <alignment/>
    </xf>
    <xf numFmtId="0" fontId="42" fillId="6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9" fillId="0" borderId="1" xfId="0" applyFont="1" applyBorder="1" applyAlignment="1">
      <alignment/>
    </xf>
    <xf numFmtId="0" fontId="19" fillId="0" borderId="5" xfId="0" applyFont="1" applyBorder="1" applyAlignment="1">
      <alignment/>
    </xf>
    <xf numFmtId="0" fontId="42" fillId="0" borderId="0" xfId="0" applyFont="1" applyBorder="1" applyAlignment="1">
      <alignment/>
    </xf>
    <xf numFmtId="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" xfId="0" applyFont="1" applyFill="1" applyBorder="1" applyAlignment="1">
      <alignment horizontal="center"/>
    </xf>
    <xf numFmtId="9" fontId="42" fillId="6" borderId="1" xfId="0" applyNumberFormat="1" applyFont="1" applyFill="1" applyBorder="1" applyAlignment="1">
      <alignment horizontal="center"/>
    </xf>
    <xf numFmtId="49" fontId="42" fillId="6" borderId="1" xfId="0" applyNumberFormat="1" applyFont="1" applyFill="1" applyBorder="1" applyAlignment="1">
      <alignment horizontal="center"/>
    </xf>
    <xf numFmtId="9" fontId="19" fillId="0" borderId="0" xfId="0" applyNumberFormat="1" applyFont="1" applyAlignment="1">
      <alignment horizontal="center"/>
    </xf>
    <xf numFmtId="164" fontId="51" fillId="0" borderId="0" xfId="0" applyNumberFormat="1" applyFont="1" applyBorder="1" applyAlignment="1">
      <alignment/>
    </xf>
    <xf numFmtId="9" fontId="51" fillId="0" borderId="0" xfId="0" applyNumberFormat="1" applyFont="1" applyBorder="1" applyAlignment="1">
      <alignment/>
    </xf>
    <xf numFmtId="9" fontId="51" fillId="0" borderId="0" xfId="0" applyNumberFormat="1" applyFont="1" applyBorder="1" applyAlignment="1">
      <alignment horizontal="center"/>
    </xf>
    <xf numFmtId="0" fontId="0" fillId="6" borderId="0" xfId="0" applyFill="1" applyAlignment="1">
      <alignment/>
    </xf>
    <xf numFmtId="9" fontId="19" fillId="0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/>
    </xf>
    <xf numFmtId="0" fontId="19" fillId="6" borderId="1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8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1" xfId="19" applyNumberFormat="1" applyFont="1" applyBorder="1" applyAlignment="1">
      <alignment horizontal="center"/>
    </xf>
    <xf numFmtId="9" fontId="0" fillId="0" borderId="0" xfId="19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1" xfId="19" applyBorder="1" applyAlignment="1">
      <alignment horizontal="center"/>
    </xf>
    <xf numFmtId="49" fontId="19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1" xfId="19" applyNumberFormat="1" applyFont="1" applyBorder="1" applyAlignment="1">
      <alignment horizontal="center"/>
    </xf>
    <xf numFmtId="1" fontId="0" fillId="0" borderId="1" xfId="0" applyNumberFormat="1" applyBorder="1" applyAlignment="1">
      <alignment horizontal="left" indent="1"/>
    </xf>
    <xf numFmtId="49" fontId="19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1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9" xfId="0" applyFont="1" applyFill="1" applyBorder="1" applyAlignment="1">
      <alignment/>
    </xf>
    <xf numFmtId="0" fontId="18" fillId="0" borderId="22" xfId="0" applyFont="1" applyBorder="1" applyAlignment="1">
      <alignment/>
    </xf>
    <xf numFmtId="16" fontId="62" fillId="0" borderId="23" xfId="0" applyNumberFormat="1" applyFont="1" applyBorder="1" applyAlignment="1">
      <alignment/>
    </xf>
    <xf numFmtId="0" fontId="62" fillId="0" borderId="1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24" xfId="0" applyFont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19" fillId="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3" xfId="0" applyFill="1" applyBorder="1" applyAlignment="1">
      <alignment horizontal="center"/>
    </xf>
    <xf numFmtId="9" fontId="0" fillId="0" borderId="4" xfId="0" applyNumberFormat="1" applyBorder="1" applyAlignment="1">
      <alignment/>
    </xf>
    <xf numFmtId="0" fontId="19" fillId="0" borderId="2" xfId="0" applyFont="1" applyBorder="1" applyAlignment="1">
      <alignment horizontal="center"/>
    </xf>
    <xf numFmtId="0" fontId="19" fillId="3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left" indent="1"/>
    </xf>
    <xf numFmtId="49" fontId="0" fillId="0" borderId="28" xfId="0" applyNumberFormat="1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Border="1" applyAlignment="1">
      <alignment/>
    </xf>
    <xf numFmtId="0" fontId="18" fillId="0" borderId="9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0" xfId="0" applyFont="1" applyBorder="1" applyAlignment="1">
      <alignment/>
    </xf>
    <xf numFmtId="0" fontId="0" fillId="0" borderId="31" xfId="0" applyBorder="1" applyAlignment="1">
      <alignment/>
    </xf>
    <xf numFmtId="49" fontId="19" fillId="0" borderId="23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49" fontId="19" fillId="4" borderId="23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36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164" fontId="0" fillId="0" borderId="0" xfId="19" applyNumberFormat="1" applyBorder="1" applyAlignment="1">
      <alignment/>
    </xf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9" fillId="9" borderId="4" xfId="0" applyFont="1" applyFill="1" applyBorder="1" applyAlignment="1">
      <alignment/>
    </xf>
    <xf numFmtId="0" fontId="0" fillId="0" borderId="37" xfId="0" applyBorder="1" applyAlignment="1">
      <alignment/>
    </xf>
    <xf numFmtId="0" fontId="19" fillId="0" borderId="5" xfId="0" applyFont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18" fillId="6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62" fillId="0" borderId="1" xfId="0" applyFont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4" borderId="23" xfId="0" applyNumberFormat="1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6" borderId="10" xfId="0" applyFont="1" applyFill="1" applyBorder="1" applyAlignment="1">
      <alignment horizontal="center"/>
    </xf>
    <xf numFmtId="49" fontId="42" fillId="6" borderId="10" xfId="0" applyNumberFormat="1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64" fontId="19" fillId="0" borderId="38" xfId="0" applyNumberFormat="1" applyFont="1" applyFill="1" applyBorder="1" applyAlignment="1">
      <alignment horizontal="center"/>
    </xf>
    <xf numFmtId="1" fontId="19" fillId="6" borderId="10" xfId="0" applyNumberFormat="1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/>
    </xf>
    <xf numFmtId="164" fontId="42" fillId="0" borderId="10" xfId="0" applyNumberFormat="1" applyFont="1" applyFill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9" fontId="42" fillId="0" borderId="10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49" fontId="42" fillId="0" borderId="1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42" fillId="6" borderId="10" xfId="0" applyNumberFormat="1" applyFont="1" applyFill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164" fontId="42" fillId="6" borderId="1" xfId="0" applyNumberFormat="1" applyFont="1" applyFill="1" applyBorder="1" applyAlignment="1">
      <alignment/>
    </xf>
    <xf numFmtId="164" fontId="19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6" fillId="0" borderId="1" xfId="0" applyFont="1" applyBorder="1" applyAlignment="1">
      <alignment/>
    </xf>
    <xf numFmtId="0" fontId="19" fillId="0" borderId="2" xfId="0" applyFont="1" applyBorder="1" applyAlignment="1">
      <alignment/>
    </xf>
    <xf numFmtId="16" fontId="18" fillId="0" borderId="1" xfId="0" applyNumberFormat="1" applyFont="1" applyBorder="1" applyAlignment="1">
      <alignment/>
    </xf>
    <xf numFmtId="0" fontId="19" fillId="0" borderId="4" xfId="0" applyFont="1" applyBorder="1" applyAlignment="1">
      <alignment/>
    </xf>
    <xf numFmtId="16" fontId="0" fillId="0" borderId="1" xfId="0" applyNumberFormat="1" applyFont="1" applyBorder="1" applyAlignment="1">
      <alignment/>
    </xf>
    <xf numFmtId="49" fontId="19" fillId="0" borderId="2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/>
    </xf>
    <xf numFmtId="0" fontId="19" fillId="5" borderId="1" xfId="0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19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0" fillId="12" borderId="1" xfId="0" applyNumberFormat="1" applyFill="1" applyBorder="1" applyAlignment="1">
      <alignment horizontal="center"/>
    </xf>
    <xf numFmtId="0" fontId="19" fillId="12" borderId="1" xfId="0" applyNumberFormat="1" applyFont="1" applyFill="1" applyBorder="1" applyAlignment="1">
      <alignment horizontal="center"/>
    </xf>
    <xf numFmtId="0" fontId="17" fillId="12" borderId="1" xfId="0" applyFont="1" applyFill="1" applyBorder="1" applyAlignment="1">
      <alignment/>
    </xf>
    <xf numFmtId="0" fontId="0" fillId="6" borderId="1" xfId="0" applyNumberFormat="1" applyFill="1" applyBorder="1" applyAlignment="1">
      <alignment horizontal="center"/>
    </xf>
    <xf numFmtId="0" fontId="19" fillId="6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0" fillId="13" borderId="1" xfId="0" applyNumberFormat="1" applyFont="1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0" fillId="13" borderId="1" xfId="0" applyNumberFormat="1" applyFill="1" applyBorder="1" applyAlignment="1">
      <alignment horizontal="center"/>
    </xf>
    <xf numFmtId="0" fontId="19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/>
    </xf>
    <xf numFmtId="0" fontId="18" fillId="13" borderId="1" xfId="0" applyFont="1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19" fillId="13" borderId="4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14" borderId="1" xfId="0" applyNumberFormat="1" applyFont="1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19" fillId="14" borderId="1" xfId="0" applyFont="1" applyFill="1" applyBorder="1" applyAlignment="1">
      <alignment horizontal="center"/>
    </xf>
    <xf numFmtId="0" fontId="0" fillId="14" borderId="1" xfId="0" applyNumberFormat="1" applyFill="1" applyBorder="1" applyAlignment="1">
      <alignment horizontal="center"/>
    </xf>
    <xf numFmtId="0" fontId="19" fillId="14" borderId="1" xfId="0" applyNumberFormat="1" applyFont="1" applyFill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0" xfId="0" applyFont="1" applyBorder="1" applyAlignment="1">
      <alignment/>
    </xf>
    <xf numFmtId="0" fontId="62" fillId="0" borderId="6" xfId="0" applyFont="1" applyBorder="1" applyAlignment="1">
      <alignment/>
    </xf>
    <xf numFmtId="0" fontId="62" fillId="0" borderId="2" xfId="0" applyFont="1" applyBorder="1" applyAlignment="1">
      <alignment/>
    </xf>
    <xf numFmtId="0" fontId="19" fillId="0" borderId="2" xfId="0" applyFont="1" applyBorder="1" applyAlignment="1">
      <alignment/>
    </xf>
    <xf numFmtId="49" fontId="19" fillId="0" borderId="6" xfId="0" applyNumberFormat="1" applyFont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0" fontId="19" fillId="0" borderId="6" xfId="0" applyFont="1" applyBorder="1" applyAlignment="1">
      <alignment/>
    </xf>
    <xf numFmtId="0" fontId="19" fillId="0" borderId="6" xfId="0" applyFont="1" applyBorder="1" applyAlignment="1">
      <alignment/>
    </xf>
    <xf numFmtId="0" fontId="0" fillId="5" borderId="4" xfId="0" applyFill="1" applyBorder="1" applyAlignment="1">
      <alignment horizontal="center"/>
    </xf>
    <xf numFmtId="0" fontId="17" fillId="4" borderId="1" xfId="0" applyFont="1" applyFill="1" applyBorder="1" applyAlignment="1">
      <alignment/>
    </xf>
    <xf numFmtId="49" fontId="0" fillId="6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15" borderId="1" xfId="0" applyNumberFormat="1" applyFont="1" applyFill="1" applyBorder="1" applyAlignment="1">
      <alignment horizontal="center"/>
    </xf>
    <xf numFmtId="0" fontId="0" fillId="15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0" fillId="15" borderId="1" xfId="0" applyNumberFormat="1" applyFill="1" applyBorder="1" applyAlignment="1">
      <alignment horizontal="center"/>
    </xf>
    <xf numFmtId="0" fontId="19" fillId="15" borderId="1" xfId="0" applyNumberFormat="1" applyFont="1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7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19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42" fillId="0" borderId="0" xfId="0" applyFont="1" applyAlignment="1">
      <alignment/>
    </xf>
    <xf numFmtId="0" fontId="6" fillId="0" borderId="0" xfId="0" applyFont="1" applyBorder="1" applyAlignment="1">
      <alignment/>
    </xf>
    <xf numFmtId="0" fontId="27" fillId="4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4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36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78" fillId="0" borderId="42" xfId="0" applyFont="1" applyBorder="1" applyAlignment="1">
      <alignment horizontal="center" wrapText="1"/>
    </xf>
    <xf numFmtId="0" fontId="78" fillId="0" borderId="43" xfId="0" applyFont="1" applyBorder="1" applyAlignment="1">
      <alignment horizontal="center" wrapText="1"/>
    </xf>
    <xf numFmtId="0" fontId="78" fillId="0" borderId="44" xfId="0" applyFont="1" applyBorder="1" applyAlignment="1">
      <alignment horizontal="center" wrapText="1"/>
    </xf>
    <xf numFmtId="0" fontId="79" fillId="0" borderId="45" xfId="0" applyFont="1" applyBorder="1" applyAlignment="1">
      <alignment wrapText="1"/>
    </xf>
    <xf numFmtId="0" fontId="79" fillId="0" borderId="46" xfId="0" applyFont="1" applyBorder="1" applyAlignment="1">
      <alignment horizontal="center" wrapText="1"/>
    </xf>
    <xf numFmtId="0" fontId="79" fillId="0" borderId="47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62" fillId="0" borderId="6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2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'[1]Лист1'!$B$34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'[1]Лист1'!$C$33:$K$33</c:f>
              <c:strCache/>
            </c:strRef>
          </c:cat>
          <c:val>
            <c:numRef>
              <c:f>'[1]Лист1'!$C$34:$K$34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'[1]Лист1'!$B$35</c:f>
              <c:strCache>
                <c:ptCount val="1"/>
                <c:pt idx="0">
                  <c:v>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'[1]Лист1'!$C$33:$K$33</c:f>
              <c:strCache/>
            </c:strRef>
          </c:cat>
          <c:val>
            <c:numRef>
              <c:f>'[1]Лист1'!$C$35:$K$35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260894"/>
        <c:axId val="39130319"/>
      </c:lineChart>
      <c:catAx>
        <c:axId val="1926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предмет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0319"/>
        <c:crosses val="autoZero"/>
        <c:auto val="1"/>
        <c:lblOffset val="100"/>
        <c:noMultiLvlLbl val="0"/>
      </c:catAx>
      <c:valAx>
        <c:axId val="39130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60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ЕГЭ по географии.15.06.2010.
 Сдавали - 7 человек (2%).
Средний балл - 55,7 (обл. -53,8) 
Минимум прошли все.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"/>
          <c:w val="0.942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'[5]Лист1'!$A$13:$G$13</c:f>
              <c:strCache>
                <c:ptCount val="7"/>
                <c:pt idx="0">
                  <c:v>0- 34</c:v>
                </c:pt>
                <c:pt idx="1">
                  <c:v>34 - 39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'[5]Лист1'!$A$14:$G$14</c:f>
              <c:numCache>
                <c:ptCount val="7"/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'[5]Лист1'!$A$13:$G$13</c:f>
              <c:strCache>
                <c:ptCount val="7"/>
                <c:pt idx="0">
                  <c:v>0- 34</c:v>
                </c:pt>
                <c:pt idx="1">
                  <c:v>34 - 39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'[5]Лист1'!$A$15:$G$15</c:f>
              <c:numCache>
                <c:ptCount val="7"/>
                <c:pt idx="1">
                  <c:v>0.14</c:v>
                </c:pt>
                <c:pt idx="2">
                  <c:v>0.42</c:v>
                </c:pt>
                <c:pt idx="3">
                  <c:v>0.28</c:v>
                </c:pt>
                <c:pt idx="5">
                  <c:v>0.14</c:v>
                </c:pt>
              </c:numCache>
            </c:numRef>
          </c:val>
        </c:ser>
        <c:axId val="32151320"/>
        <c:axId val="20926425"/>
      </c:barChart>
      <c:catAx>
        <c:axId val="3215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26425"/>
        <c:crosses val="autoZero"/>
        <c:auto val="1"/>
        <c:lblOffset val="100"/>
        <c:noMultiLvlLbl val="0"/>
      </c:catAx>
      <c:valAx>
        <c:axId val="20926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51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ЕГЭ по географии. 01.06.2009. 
Сдавали географию - 1 % ( 4 человека). 
Средний балл по району - 47,7 (федеральный - 49,7, областной - 48).
 Минимум ( 34б) прошли все учащиеся( федеральный - 10,2 %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40275"/>
          <c:w val="0.831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'[6]Итоги ЕГЭ по предметам'!$C$232:$I$232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'[6]Итоги ЕГЭ по предметам'!$C$233:$I$233</c:f>
              <c:numCache>
                <c:ptCount val="7"/>
                <c:pt idx="2">
                  <c:v>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'[6]Итоги ЕГЭ по предметам'!$C$232:$I$232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'[6]Итоги ЕГЭ по предметам'!$C$234:$I$234</c:f>
              <c:numCache>
                <c:ptCount val="7"/>
                <c:pt idx="2">
                  <c:v>0.75</c:v>
                </c:pt>
                <c:pt idx="4">
                  <c:v>0.25</c:v>
                </c:pt>
              </c:numCache>
            </c:numRef>
          </c:val>
        </c:ser>
        <c:axId val="54120098"/>
        <c:axId val="17318835"/>
      </c:barChart>
      <c:catAx>
        <c:axId val="54120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>
            <c:manualLayout>
              <c:xMode val="factor"/>
              <c:yMode val="factor"/>
              <c:x val="0.05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18835"/>
        <c:crosses val="autoZero"/>
        <c:auto val="1"/>
        <c:lblOffset val="100"/>
        <c:noMultiLvlLbl val="0"/>
      </c:catAx>
      <c:valAx>
        <c:axId val="17318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20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 Cyr"/>
                <a:ea typeface="Arial Cyr"/>
                <a:cs typeface="Arial Cyr"/>
              </a:rPr>
              <a:t>ЕГЭ по географии.15.06.2010.
 Сдавали - 7 человек (2%).
Средний балл - 55,7 (обл. -53,8) 
Минимум прошли все.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34475"/>
          <c:w val="0.9645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'[5]Лист1'!$A$13:$G$13</c:f>
              <c:strCache>
                <c:ptCount val="7"/>
                <c:pt idx="0">
                  <c:v>0- 34</c:v>
                </c:pt>
                <c:pt idx="1">
                  <c:v>34 - 39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'[5]Лист1'!$A$14:$G$14</c:f>
              <c:numCache>
                <c:ptCount val="7"/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'[5]Лист1'!$A$13:$G$13</c:f>
              <c:strCache>
                <c:ptCount val="7"/>
                <c:pt idx="0">
                  <c:v>0- 34</c:v>
                </c:pt>
                <c:pt idx="1">
                  <c:v>34 - 39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'[5]Лист1'!$A$15:$G$15</c:f>
              <c:numCache>
                <c:ptCount val="7"/>
                <c:pt idx="1">
                  <c:v>0.14</c:v>
                </c:pt>
                <c:pt idx="2">
                  <c:v>0.42</c:v>
                </c:pt>
                <c:pt idx="3">
                  <c:v>0.28</c:v>
                </c:pt>
                <c:pt idx="5">
                  <c:v>0.14</c:v>
                </c:pt>
              </c:numCache>
            </c:numRef>
          </c:val>
        </c:ser>
        <c:axId val="21651788"/>
        <c:axId val="60648365"/>
      </c:barChart>
      <c:catAx>
        <c:axId val="21651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51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Результаты  ЕГЭ по географии. 10.06.2011 Сдавали 3 человека О.8 %.
 Минимум прошли все . 
Средний балл - 85,5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'[4]География'!$I$9:$L$9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90-100</c:v>
                </c:pt>
              </c:strCache>
            </c:strRef>
          </c:cat>
          <c:val>
            <c:numRef>
              <c:f>'[4]География'!$I$10:$L$10</c:f>
              <c:numCache>
                <c:ptCount val="4"/>
                <c:pt idx="0">
                  <c:v>1</c:v>
                </c:pt>
                <c:pt idx="1">
                  <c:v>1</c:v>
                </c:pt>
                <c:pt idx="3">
                  <c:v>1</c:v>
                </c:pt>
              </c:numCache>
            </c:numRef>
          </c:val>
        </c:ser>
        <c:axId val="8964374"/>
        <c:axId val="13570503"/>
      </c:barChart>
      <c:cat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70503"/>
        <c:crosses val="autoZero"/>
        <c:auto val="1"/>
        <c:lblOffset val="100"/>
        <c:noMultiLvlLbl val="0"/>
      </c:catAx>
      <c:valAx>
        <c:axId val="13570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64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'[7]Лист1'!$A$31:$D$31</c:f>
              <c:strCache>
                <c:ptCount val="1"/>
                <c:pt idx="0">
                  <c:v>7 60 87 51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'[7]Лист1'!$E$30:$G$30</c:f>
              <c:strCache/>
            </c:strRef>
          </c:cat>
          <c:val>
            <c:numRef>
              <c:f>'[7]Лист1'!$E$31:$G$31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'[7]Лист1'!$A$32:$D$32</c:f>
              <c:strCache>
                <c:ptCount val="1"/>
                <c:pt idx="0">
                  <c:v>0,03 0,27 0,4 0,23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'[7]Лист1'!$E$30:$G$30</c:f>
              <c:strCache/>
            </c:strRef>
          </c:cat>
          <c:val>
            <c:numRef>
              <c:f>'[7]Лист1'!$E$32:$G$32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5025664"/>
        <c:axId val="25468929"/>
      </c:bar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68929"/>
        <c:crosses val="autoZero"/>
        <c:auto val="1"/>
        <c:lblOffset val="100"/>
        <c:noMultiLvlLbl val="0"/>
      </c:catAx>
      <c:valAx>
        <c:axId val="25468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25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обществознанию. 15.06.2010. </a:t>
            </a:r>
            <a:r>
              <a:rPr lang="en-US" cap="none" sz="925" b="0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Сдавали - 220 чел.( 54 %).
 Средний балл по МОУ -52,9 (обл.- 55,6) 
Не прошли минимум- 7 чел.(3 %).</a:t>
            </a:r>
          </a:p>
        </c:rich>
      </c:tx>
      <c:layout>
        <c:manualLayout>
          <c:xMode val="factor"/>
          <c:yMode val="factor"/>
          <c:x val="-0.01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259"/>
          <c:w val="0.963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'[7]Лист1'!$A$30:$G$30</c:f>
              <c:strCache>
                <c:ptCount val="7"/>
                <c:pt idx="0">
                  <c:v>0-38</c:v>
                </c:pt>
                <c:pt idx="1">
                  <c:v>39-49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90-100</c:v>
                </c:pt>
              </c:strCache>
            </c:strRef>
          </c:cat>
          <c:val>
            <c:numRef>
              <c:f>'[7]Лист1'!$A$31:$G$31</c:f>
              <c:numCache>
                <c:ptCount val="7"/>
                <c:pt idx="0">
                  <c:v>7</c:v>
                </c:pt>
                <c:pt idx="1">
                  <c:v>60</c:v>
                </c:pt>
                <c:pt idx="2">
                  <c:v>87</c:v>
                </c:pt>
                <c:pt idx="3">
                  <c:v>51</c:v>
                </c:pt>
                <c:pt idx="4">
                  <c:v>13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'[7]Лист1'!$A$30:$G$30</c:f>
              <c:strCache>
                <c:ptCount val="7"/>
                <c:pt idx="0">
                  <c:v>0-38</c:v>
                </c:pt>
                <c:pt idx="1">
                  <c:v>39-49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90-100</c:v>
                </c:pt>
              </c:strCache>
            </c:strRef>
          </c:cat>
          <c:val>
            <c:numRef>
              <c:f>'[7]Лист1'!$A$32:$G$32</c:f>
              <c:numCache>
                <c:ptCount val="7"/>
                <c:pt idx="0">
                  <c:v>0.03</c:v>
                </c:pt>
                <c:pt idx="1">
                  <c:v>0.27</c:v>
                </c:pt>
                <c:pt idx="2">
                  <c:v>0.4</c:v>
                </c:pt>
                <c:pt idx="3">
                  <c:v>0.23</c:v>
                </c:pt>
                <c:pt idx="4">
                  <c:v>0.06</c:v>
                </c:pt>
                <c:pt idx="5">
                  <c:v>0.005</c:v>
                </c:pt>
                <c:pt idx="6">
                  <c:v>0.005</c:v>
                </c:pt>
              </c:numCache>
            </c:numRef>
          </c:val>
        </c:ser>
        <c:axId val="27893770"/>
        <c:axId val="49717339"/>
      </c:barChart>
      <c:catAx>
        <c:axId val="278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17339"/>
        <c:crosses val="autoZero"/>
        <c:auto val="1"/>
        <c:lblOffset val="100"/>
        <c:noMultiLvlLbl val="0"/>
      </c:catAx>
      <c:valAx>
        <c:axId val="49717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Человек(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9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обществознанию.11.06.2009.</a:t>
            </a: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
 Сдавали  - 40 % (168 чел.).
 Средний балл по району- 56,4 ( федеральный - 56,7, обл.- 55,4).
 Не прошли минимум - 4,7 % (8 чел.) ( федер. - 5,3 %)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3485"/>
          <c:w val="0.91225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'[6]Итоги ЕГЭ по предметам'!$C$522:$I$522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'[6]Итоги ЕГЭ по предметам'!$C$523:$I$523</c:f>
              <c:numCache>
                <c:ptCount val="7"/>
                <c:pt idx="1">
                  <c:v>0.07</c:v>
                </c:pt>
                <c:pt idx="2">
                  <c:v>0.2</c:v>
                </c:pt>
                <c:pt idx="3">
                  <c:v>0.31</c:v>
                </c:pt>
                <c:pt idx="4">
                  <c:v>0.29</c:v>
                </c:pt>
                <c:pt idx="5">
                  <c:v>0.11</c:v>
                </c:pt>
                <c:pt idx="6">
                  <c:v>0.01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'[6]Итоги ЕГЭ по предметам'!$C$522:$I$522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'[6]Итоги ЕГЭ по предметам'!$C$524:$I$524</c:f>
              <c:numCache>
                <c:ptCount val="7"/>
                <c:pt idx="0">
                  <c:v>0</c:v>
                </c:pt>
                <c:pt idx="1">
                  <c:v>12</c:v>
                </c:pt>
                <c:pt idx="2">
                  <c:v>33</c:v>
                </c:pt>
                <c:pt idx="3">
                  <c:v>52</c:v>
                </c:pt>
                <c:pt idx="4">
                  <c:v>49</c:v>
                </c:pt>
                <c:pt idx="5">
                  <c:v>18</c:v>
                </c:pt>
                <c:pt idx="6">
                  <c:v>2</c:v>
                </c:pt>
              </c:numCache>
            </c:numRef>
          </c:val>
        </c:ser>
        <c:axId val="44802868"/>
        <c:axId val="572629"/>
      </c:barChart>
      <c:catAx>
        <c:axId val="4480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629"/>
        <c:crosses val="autoZero"/>
        <c:auto val="1"/>
        <c:lblOffset val="100"/>
        <c:noMultiLvlLbl val="0"/>
      </c:catAx>
      <c:valAx>
        <c:axId val="572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02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'[7]Лист1'!$A$31:$D$31</c:f>
              <c:strCache>
                <c:ptCount val="1"/>
                <c:pt idx="0">
                  <c:v>7 60 87 51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'[7]Лист1'!$E$30:$G$30</c:f>
              <c:strCache>
                <c:ptCount val="3"/>
                <c:pt idx="0">
                  <c:v>70-79</c:v>
                </c:pt>
                <c:pt idx="1">
                  <c:v>80-89</c:v>
                </c:pt>
                <c:pt idx="2">
                  <c:v>90-100</c:v>
                </c:pt>
              </c:strCache>
            </c:strRef>
          </c:cat>
          <c:val>
            <c:numRef>
              <c:f>'[7]Лист1'!$E$31:$G$31</c:f>
              <c:numCache>
                <c:ptCount val="3"/>
                <c:pt idx="0">
                  <c:v>13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'[7]Лист1'!$A$32:$D$32</c:f>
              <c:strCache>
                <c:ptCount val="1"/>
                <c:pt idx="0">
                  <c:v>0,03 0,27 0,4 0,23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'[7]Лист1'!$E$30:$G$30</c:f>
              <c:strCache>
                <c:ptCount val="3"/>
                <c:pt idx="0">
                  <c:v>70-79</c:v>
                </c:pt>
                <c:pt idx="1">
                  <c:v>80-89</c:v>
                </c:pt>
                <c:pt idx="2">
                  <c:v>90-100</c:v>
                </c:pt>
              </c:strCache>
            </c:strRef>
          </c:cat>
          <c:val>
            <c:numRef>
              <c:f>'[7]Лист1'!$E$32:$G$32</c:f>
              <c:numCache>
                <c:ptCount val="3"/>
                <c:pt idx="0">
                  <c:v>0.06</c:v>
                </c:pt>
                <c:pt idx="1">
                  <c:v>0.005</c:v>
                </c:pt>
                <c:pt idx="2">
                  <c:v>0.005</c:v>
                </c:pt>
              </c:numCache>
            </c:numRef>
          </c:val>
        </c:ser>
        <c:axId val="5153662"/>
        <c:axId val="46382959"/>
      </c:bar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82959"/>
        <c:crosses val="autoZero"/>
        <c:auto val="1"/>
        <c:lblOffset val="100"/>
        <c:noMultiLvlLbl val="0"/>
      </c:catAx>
      <c:valAx>
        <c:axId val="46382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3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обществознанию. 15.06.2010. </a:t>
            </a:r>
            <a:r>
              <a:rPr lang="en-US" cap="none" sz="925" b="0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Сдавали - 220 чел.( 54 %).
 Средний балл по МОУ -52,9 (обл.- 55,6) 
Не прошли минимум- 7 чел.(3 %).</a:t>
            </a:r>
          </a:p>
        </c:rich>
      </c:tx>
      <c:layout>
        <c:manualLayout>
          <c:xMode val="factor"/>
          <c:yMode val="factor"/>
          <c:x val="-0.01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2595"/>
          <c:w val="0.963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'[7]Лист1'!$A$30:$G$30</c:f>
              <c:strCache>
                <c:ptCount val="7"/>
                <c:pt idx="0">
                  <c:v>0-38</c:v>
                </c:pt>
                <c:pt idx="1">
                  <c:v>39-49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90-100</c:v>
                </c:pt>
              </c:strCache>
            </c:strRef>
          </c:cat>
          <c:val>
            <c:numRef>
              <c:f>'[7]Лист1'!$A$31:$G$31</c:f>
              <c:numCache>
                <c:ptCount val="7"/>
                <c:pt idx="0">
                  <c:v>7</c:v>
                </c:pt>
                <c:pt idx="1">
                  <c:v>60</c:v>
                </c:pt>
                <c:pt idx="2">
                  <c:v>87</c:v>
                </c:pt>
                <c:pt idx="3">
                  <c:v>51</c:v>
                </c:pt>
                <c:pt idx="4">
                  <c:v>13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'[7]Лист1'!$A$30:$G$30</c:f>
              <c:strCache>
                <c:ptCount val="7"/>
                <c:pt idx="0">
                  <c:v>0-38</c:v>
                </c:pt>
                <c:pt idx="1">
                  <c:v>39-49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90-100</c:v>
                </c:pt>
              </c:strCache>
            </c:strRef>
          </c:cat>
          <c:val>
            <c:numRef>
              <c:f>'[7]Лист1'!$A$32:$G$32</c:f>
              <c:numCache>
                <c:ptCount val="7"/>
                <c:pt idx="0">
                  <c:v>0.03</c:v>
                </c:pt>
                <c:pt idx="1">
                  <c:v>0.27</c:v>
                </c:pt>
                <c:pt idx="2">
                  <c:v>0.4</c:v>
                </c:pt>
                <c:pt idx="3">
                  <c:v>0.23</c:v>
                </c:pt>
                <c:pt idx="4">
                  <c:v>0.06</c:v>
                </c:pt>
                <c:pt idx="5">
                  <c:v>0.005</c:v>
                </c:pt>
                <c:pt idx="6">
                  <c:v>0.005</c:v>
                </c:pt>
              </c:numCache>
            </c:numRef>
          </c:val>
        </c:ser>
        <c:axId val="14793448"/>
        <c:axId val="66032169"/>
      </c:barChart>
      <c:catAx>
        <c:axId val="1479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32169"/>
        <c:crosses val="autoZero"/>
        <c:auto val="1"/>
        <c:lblOffset val="100"/>
        <c:noMultiLvlLbl val="0"/>
      </c:catAx>
      <c:valAx>
        <c:axId val="6603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Человек(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93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Результаты ЕГЭ по обществознанию. 10.06.2011. 
Сдавали 224 человека (60%).
 Средний балл - 57,7 
Минимум не прошел 1 человек ().4%)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765"/>
          <c:w val="0.9467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'[4]Обществознание'!$J$30:$O$30</c:f>
              <c:strCache>
                <c:ptCount val="6"/>
                <c:pt idx="0">
                  <c:v>0-38</c:v>
                </c:pt>
                <c:pt idx="1">
                  <c:v>39-49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</c:strCache>
            </c:strRef>
          </c:cat>
          <c:val>
            <c:numRef>
              <c:f>'[4]Обществознание'!$J$31:$O$31</c:f>
              <c:numCache>
                <c:ptCount val="6"/>
                <c:pt idx="0">
                  <c:v>1</c:v>
                </c:pt>
                <c:pt idx="1">
                  <c:v>54</c:v>
                </c:pt>
                <c:pt idx="2">
                  <c:v>80</c:v>
                </c:pt>
                <c:pt idx="3">
                  <c:v>69</c:v>
                </c:pt>
                <c:pt idx="4">
                  <c:v>15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'[4]Обществознание'!$J$30:$O$30</c:f>
              <c:strCache>
                <c:ptCount val="6"/>
                <c:pt idx="0">
                  <c:v>0-38</c:v>
                </c:pt>
                <c:pt idx="1">
                  <c:v>39-49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</c:strCache>
            </c:strRef>
          </c:cat>
          <c:val>
            <c:numRef>
              <c:f>'[4]Обществознание'!$J$32:$O$32</c:f>
              <c:numCache>
                <c:ptCount val="6"/>
                <c:pt idx="0">
                  <c:v>0.004</c:v>
                </c:pt>
                <c:pt idx="1">
                  <c:v>0.24</c:v>
                </c:pt>
                <c:pt idx="2">
                  <c:v>0.36</c:v>
                </c:pt>
                <c:pt idx="3">
                  <c:v>0.31</c:v>
                </c:pt>
                <c:pt idx="4">
                  <c:v>0.07</c:v>
                </c:pt>
                <c:pt idx="5">
                  <c:v>0.02</c:v>
                </c:pt>
              </c:numCache>
            </c:numRef>
          </c:val>
        </c:ser>
        <c:axId val="57418610"/>
        <c:axId val="47005443"/>
      </c:bar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5443"/>
        <c:crosses val="autoZero"/>
        <c:auto val="1"/>
        <c:lblOffset val="100"/>
        <c:noMultiLvlLbl val="0"/>
      </c:catAx>
      <c:valAx>
        <c:axId val="47005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18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Количество выпускников МОУ района, не набравших минимальное количество баллов в 2009 и 2010 годах.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745"/>
          <c:w val="0.805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'[1]Лист1'!$B$34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'[1]Лист1'!$C$33:$L$33</c:f>
              <c:strCache>
                <c:ptCount val="10"/>
                <c:pt idx="0">
                  <c:v>инф.</c:v>
                </c:pt>
                <c:pt idx="1">
                  <c:v>биол</c:v>
                </c:pt>
                <c:pt idx="2">
                  <c:v>рус.</c:v>
                </c:pt>
                <c:pt idx="3">
                  <c:v>лит</c:v>
                </c:pt>
                <c:pt idx="4">
                  <c:v>мат</c:v>
                </c:pt>
                <c:pt idx="5">
                  <c:v>хим</c:v>
                </c:pt>
                <c:pt idx="6">
                  <c:v>физ</c:v>
                </c:pt>
                <c:pt idx="7">
                  <c:v>ист</c:v>
                </c:pt>
                <c:pt idx="8">
                  <c:v>англ</c:v>
                </c:pt>
                <c:pt idx="9">
                  <c:v>общ</c:v>
                </c:pt>
              </c:strCache>
            </c:strRef>
          </c:cat>
          <c:val>
            <c:numRef>
              <c:f>'[1]Лист1'!$C$34:$L$34</c:f>
              <c:numCache>
                <c:ptCount val="10"/>
                <c:pt idx="0">
                  <c:v>1</c:v>
                </c:pt>
                <c:pt idx="1">
                  <c:v>6</c:v>
                </c:pt>
                <c:pt idx="2">
                  <c:v>13</c:v>
                </c:pt>
                <c:pt idx="3">
                  <c:v>1</c:v>
                </c:pt>
                <c:pt idx="4">
                  <c:v>25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strRef>
              <c:f>'[1]Лист1'!$B$35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'[1]Лист1'!$C$33:$L$33</c:f>
              <c:strCache>
                <c:ptCount val="10"/>
                <c:pt idx="0">
                  <c:v>инф.</c:v>
                </c:pt>
                <c:pt idx="1">
                  <c:v>биол</c:v>
                </c:pt>
                <c:pt idx="2">
                  <c:v>рус.</c:v>
                </c:pt>
                <c:pt idx="3">
                  <c:v>лит</c:v>
                </c:pt>
                <c:pt idx="4">
                  <c:v>мат</c:v>
                </c:pt>
                <c:pt idx="5">
                  <c:v>хим</c:v>
                </c:pt>
                <c:pt idx="6">
                  <c:v>физ</c:v>
                </c:pt>
                <c:pt idx="7">
                  <c:v>ист</c:v>
                </c:pt>
                <c:pt idx="8">
                  <c:v>англ</c:v>
                </c:pt>
                <c:pt idx="9">
                  <c:v>общ</c:v>
                </c:pt>
              </c:strCache>
            </c:strRef>
          </c:cat>
          <c:val>
            <c:numRef>
              <c:f>'[1]Лист1'!$C$35:$L$35</c:f>
              <c:numCache>
                <c:ptCount val="10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</c:ser>
        <c:axId val="16628552"/>
        <c:axId val="15439241"/>
      </c:bar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39241"/>
        <c:crosses val="autoZero"/>
        <c:auto val="1"/>
        <c:lblOffset val="100"/>
        <c:noMultiLvlLbl val="0"/>
      </c:catAx>
      <c:valAx>
        <c:axId val="15439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2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5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физике. 11.06.2010.
</a:t>
            </a: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 Сдавали -91 чел.(22%). 
Средний балл по району- 47,4.
 Не прошли минимум -2 чел.(2 %).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5"/>
          <c:y val="0.58175"/>
          <c:w val="0.51425"/>
          <c:h val="0.3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'[10]Лист1'!$D$30:$H$30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'[10]Лист1'!$D$31:$H$31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20395804"/>
        <c:axId val="49344509"/>
      </c:barChart>
      <c:catAx>
        <c:axId val="2039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9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yr"/>
                <a:ea typeface="Arial Cyr"/>
                <a:cs typeface="Arial Cyr"/>
              </a:rPr>
              <a:t>ЕГЭ по физике. 11.06.2010.
Сдавали - 96 человек (24%). 
Средний балл по МОУ - 46,7 (обл. - 51,5) 
Не прошли минимум - 2 чел.( 2%)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2725"/>
          <c:w val="0.896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'[10]Лист1'!$D$30:$H$30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'[10]Лист1'!$D$31:$H$31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41447398"/>
        <c:axId val="37482263"/>
      </c:barChart>
      <c:catAx>
        <c:axId val="4144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82263"/>
        <c:crosses val="autoZero"/>
        <c:auto val="1"/>
        <c:lblOffset val="100"/>
        <c:noMultiLvlLbl val="0"/>
      </c:catAx>
      <c:valAx>
        <c:axId val="3748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 %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физике. 11.06.2010.
</a:t>
            </a: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 Сдавали -91 чел.(22%). 
Средний балл по району- 47,4.
 Не прошли минимум -2 чел.(2 %).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5"/>
          <c:y val="0.58175"/>
          <c:w val="0.51425"/>
          <c:h val="0.3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1796048"/>
        <c:axId val="16164433"/>
      </c:barChart>
      <c:catAx>
        <c:axId val="179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64433"/>
        <c:crosses val="autoZero"/>
        <c:auto val="1"/>
        <c:lblOffset val="100"/>
        <c:noMultiLvlLbl val="0"/>
      </c:catAx>
      <c:valAx>
        <c:axId val="16164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6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 Cyr"/>
                <a:ea typeface="Arial Cyr"/>
                <a:cs typeface="Arial Cyr"/>
              </a:rPr>
              <a:t>ЕГЭ по физике. 11.06.2010.
Сдавали - 96 человек (24%). 
Средний балл по МОУ - 46,7 (обл. - 51,5) 
Не прошли минимум - 2 чел.( 2%)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2585"/>
          <c:w val="0.8937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11262170"/>
        <c:axId val="34250667"/>
      </c:barChart>
      <c:catAx>
        <c:axId val="1126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50667"/>
        <c:crosses val="autoZero"/>
        <c:auto val="1"/>
        <c:lblOffset val="100"/>
        <c:noMultiLvlLbl val="0"/>
      </c:catAx>
      <c:valAx>
        <c:axId val="34250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 %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62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ЕГЭ по физике. 15.06.2009.
 Сдавали физику - 20 % (85 чел.). 
Средний балл -47,9 (федерал. - 49,0, областной - 49,8 ). 
Не прошли минимум - 4 % (3 чел.) (федеральный -5,7%)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32325"/>
          <c:w val="0.91725"/>
          <c:h val="0.6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'[9]Итоги ЕГЭ по предметам'!$D$430:$J$430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'[9]Итоги ЕГЭ по предметам'!$D$431:$J$431</c:f>
              <c:numCache>
                <c:ptCount val="7"/>
                <c:pt idx="0">
                  <c:v>0</c:v>
                </c:pt>
                <c:pt idx="1">
                  <c:v>27</c:v>
                </c:pt>
                <c:pt idx="2">
                  <c:v>22</c:v>
                </c:pt>
                <c:pt idx="3">
                  <c:v>18</c:v>
                </c:pt>
                <c:pt idx="4">
                  <c:v>13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'[9]Итоги ЕГЭ по предметам'!$D$430:$J$430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'[9]Итоги ЕГЭ по предметам'!$D$432:$J$432</c:f>
              <c:numCache>
                <c:ptCount val="7"/>
                <c:pt idx="1">
                  <c:v>0.32</c:v>
                </c:pt>
                <c:pt idx="2">
                  <c:v>0.26</c:v>
                </c:pt>
                <c:pt idx="3">
                  <c:v>0.21</c:v>
                </c:pt>
                <c:pt idx="4">
                  <c:v>0.15</c:v>
                </c:pt>
                <c:pt idx="5">
                  <c:v>0.05</c:v>
                </c:pt>
              </c:numCache>
            </c:numRef>
          </c:val>
        </c:ser>
        <c:axId val="39820548"/>
        <c:axId val="22840613"/>
      </c:barChart>
      <c:catAx>
        <c:axId val="39820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40613"/>
        <c:crosses val="autoZero"/>
        <c:auto val="1"/>
        <c:lblOffset val="100"/>
        <c:noMultiLvlLbl val="0"/>
      </c:catAx>
      <c:valAx>
        <c:axId val="22840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20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физике. 11.06.2010.
</a:t>
            </a: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 Сдавали -91 чел.(22%). 
Средний балл по району- 47,4.
 Не прошли минимум -2 чел.(2 %).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5"/>
          <c:y val="0.58175"/>
          <c:w val="0.51425"/>
          <c:h val="0.3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4238926"/>
        <c:axId val="38150335"/>
      </c:barChart>
      <c:catAx>
        <c:axId val="4238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50335"/>
        <c:crosses val="autoZero"/>
        <c:auto val="1"/>
        <c:lblOffset val="100"/>
        <c:noMultiLvlLbl val="0"/>
      </c:catAx>
      <c:valAx>
        <c:axId val="38150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8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yr"/>
                <a:ea typeface="Arial Cyr"/>
                <a:cs typeface="Arial Cyr"/>
              </a:rPr>
              <a:t>ЕГЭ по физике. 11.06.2010.
Сдавали - 96 человек (24%). 
Средний балл по МОУ - 46,7 (обл. - 51,5) 
Не прошли минимум - 2 чел.( 2%)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4"/>
          <c:w val="0.9037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7808696"/>
        <c:axId val="3169401"/>
      </c:barChart>
      <c:catAx>
        <c:axId val="7808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9401"/>
        <c:crosses val="autoZero"/>
        <c:auto val="1"/>
        <c:lblOffset val="100"/>
        <c:noMultiLvlLbl val="0"/>
      </c:catAx>
      <c:valAx>
        <c:axId val="3169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 %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08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физике. 11.06.2010.
</a:t>
            </a: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 Сдавали -91 чел.(22%). 
Средний балл по району- 47,4.
 Не прошли минимум -2 чел.(2 %).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5"/>
          <c:y val="0.58175"/>
          <c:w val="0.51425"/>
          <c:h val="0.3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28524610"/>
        <c:axId val="55394899"/>
      </c:barChart>
      <c:catAx>
        <c:axId val="2852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94899"/>
        <c:crosses val="autoZero"/>
        <c:auto val="1"/>
        <c:lblOffset val="100"/>
        <c:noMultiLvlLbl val="0"/>
      </c:catAx>
      <c:valAx>
        <c:axId val="55394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24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yr"/>
                <a:ea typeface="Arial Cyr"/>
                <a:cs typeface="Arial Cyr"/>
              </a:rPr>
              <a:t>ЕГЭ по физике. 11.06.2010.
Сдавали - 96 человек (24%). 
Средний балл по МОУ - 46,7 (обл. - 51,5) 
Не прошли минимум - 2 чел.( 2%)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22425"/>
          <c:w val="0.897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28792044"/>
        <c:axId val="57801805"/>
      </c:barChart>
      <c:catAx>
        <c:axId val="2879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1805"/>
        <c:crosses val="autoZero"/>
        <c:auto val="1"/>
        <c:lblOffset val="100"/>
        <c:noMultiLvlLbl val="0"/>
      </c:catAx>
      <c:valAx>
        <c:axId val="5780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 %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879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ЕГЭ по физике. 15.06.2009.
 Сдавали физику - 20 % (85 чел.). 
Средний балл -47,9 (федерал. - 49,0, областной - 49,8 ). 
Не прошли минимум - 4 % (3 чел.) (федеральный -5,7%)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32325"/>
          <c:w val="0.91725"/>
          <c:h val="0.6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'[9]Итоги ЕГЭ по предметам'!$D$430:$J$430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'[9]Итоги ЕГЭ по предметам'!$D$431:$J$431</c:f>
              <c:numCache>
                <c:ptCount val="7"/>
                <c:pt idx="0">
                  <c:v>0</c:v>
                </c:pt>
                <c:pt idx="1">
                  <c:v>27</c:v>
                </c:pt>
                <c:pt idx="2">
                  <c:v>22</c:v>
                </c:pt>
                <c:pt idx="3">
                  <c:v>18</c:v>
                </c:pt>
                <c:pt idx="4">
                  <c:v>13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'[9]Итоги ЕГЭ по предметам'!$D$430:$J$430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'[9]Итоги ЕГЭ по предметам'!$D$432:$J$432</c:f>
              <c:numCache>
                <c:ptCount val="7"/>
                <c:pt idx="1">
                  <c:v>0.32</c:v>
                </c:pt>
                <c:pt idx="2">
                  <c:v>0.26</c:v>
                </c:pt>
                <c:pt idx="3">
                  <c:v>0.21</c:v>
                </c:pt>
                <c:pt idx="4">
                  <c:v>0.15</c:v>
                </c:pt>
                <c:pt idx="5">
                  <c:v>0.05</c:v>
                </c:pt>
              </c:numCache>
            </c:numRef>
          </c:val>
        </c:ser>
        <c:axId val="50454198"/>
        <c:axId val="51434599"/>
      </c:barChart>
      <c:catAx>
        <c:axId val="5045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34599"/>
        <c:crosses val="autoZero"/>
        <c:auto val="1"/>
        <c:lblOffset val="100"/>
        <c:noMultiLvlLbl val="0"/>
      </c:catAx>
      <c:valAx>
        <c:axId val="51434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5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'[1]Лист1'!$B$34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'[1]Лист1'!$C$33:$K$33</c:f>
              <c:strCache>
                <c:ptCount val="9"/>
                <c:pt idx="0">
                  <c:v>инф.</c:v>
                </c:pt>
                <c:pt idx="1">
                  <c:v>биол</c:v>
                </c:pt>
                <c:pt idx="2">
                  <c:v>рус.</c:v>
                </c:pt>
                <c:pt idx="3">
                  <c:v>лит</c:v>
                </c:pt>
                <c:pt idx="4">
                  <c:v>мат</c:v>
                </c:pt>
                <c:pt idx="5">
                  <c:v>хим</c:v>
                </c:pt>
                <c:pt idx="6">
                  <c:v>физ</c:v>
                </c:pt>
                <c:pt idx="7">
                  <c:v>ист</c:v>
                </c:pt>
                <c:pt idx="8">
                  <c:v>англ</c:v>
                </c:pt>
              </c:strCache>
            </c:strRef>
          </c:cat>
          <c:val>
            <c:numRef>
              <c:f>'[1]Лист1'!$C$34:$K$34</c:f>
              <c:numCache>
                <c:ptCount val="9"/>
                <c:pt idx="0">
                  <c:v>1</c:v>
                </c:pt>
                <c:pt idx="1">
                  <c:v>6</c:v>
                </c:pt>
                <c:pt idx="2">
                  <c:v>13</c:v>
                </c:pt>
                <c:pt idx="3">
                  <c:v>1</c:v>
                </c:pt>
                <c:pt idx="4">
                  <c:v>25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'[1]Лист1'!$B$35</c:f>
              <c:strCache>
                <c:ptCount val="1"/>
                <c:pt idx="0">
                  <c:v>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'[1]Лист1'!$C$33:$K$33</c:f>
              <c:strCache>
                <c:ptCount val="9"/>
                <c:pt idx="0">
                  <c:v>инф.</c:v>
                </c:pt>
                <c:pt idx="1">
                  <c:v>биол</c:v>
                </c:pt>
                <c:pt idx="2">
                  <c:v>рус.</c:v>
                </c:pt>
                <c:pt idx="3">
                  <c:v>лит</c:v>
                </c:pt>
                <c:pt idx="4">
                  <c:v>мат</c:v>
                </c:pt>
                <c:pt idx="5">
                  <c:v>хим</c:v>
                </c:pt>
                <c:pt idx="6">
                  <c:v>физ</c:v>
                </c:pt>
                <c:pt idx="7">
                  <c:v>ист</c:v>
                </c:pt>
                <c:pt idx="8">
                  <c:v>англ</c:v>
                </c:pt>
              </c:strCache>
            </c:strRef>
          </c:cat>
          <c:val>
            <c:numRef>
              <c:f>'[1]Лист1'!$C$35:$K$35</c:f>
              <c:numCache>
                <c:ptCount val="9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</c:numCache>
            </c:numRef>
          </c:val>
          <c:smooth val="0"/>
        </c:ser>
        <c:marker val="1"/>
        <c:axId val="4735442"/>
        <c:axId val="42618979"/>
      </c:lineChart>
      <c:catAx>
        <c:axId val="47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предмет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18979"/>
        <c:crosses val="autoZero"/>
        <c:auto val="1"/>
        <c:lblOffset val="100"/>
        <c:noMultiLvlLbl val="0"/>
      </c:catAx>
      <c:valAx>
        <c:axId val="4261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физике. 11.06.2010.
</a:t>
            </a: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 Сдавали -91 чел.(22%). 
Средний балл по району- 47,4.
 Не прошли минимум -2 чел.(2 %).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5"/>
          <c:y val="0.58175"/>
          <c:w val="0.51425"/>
          <c:h val="0.3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60258208"/>
        <c:axId val="5452961"/>
      </c:barChart>
      <c:catAx>
        <c:axId val="6025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2961"/>
        <c:crosses val="autoZero"/>
        <c:auto val="1"/>
        <c:lblOffset val="100"/>
        <c:noMultiLvlLbl val="0"/>
      </c:catAx>
      <c:valAx>
        <c:axId val="545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yr"/>
                <a:ea typeface="Arial Cyr"/>
                <a:cs typeface="Arial Cyr"/>
              </a:rPr>
              <a:t>ЕГЭ по физике. 11.06.2010.
Сдавали - 96 человек (24%). 
Средний балл по МОУ - 46,7 (обл. - 51,5) 
Не прошли минимум - 2 чел.( 2%)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4"/>
          <c:w val="0.9037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49076650"/>
        <c:axId val="39036667"/>
      </c:barChart>
      <c:catAx>
        <c:axId val="49076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36667"/>
        <c:crosses val="autoZero"/>
        <c:auto val="1"/>
        <c:lblOffset val="100"/>
        <c:noMultiLvlLbl val="0"/>
      </c:catAx>
      <c:valAx>
        <c:axId val="3903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 %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76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Результаты ЕГЭ по физике.14.06.2011.
 Сдавали 67 чел.- 17,9 %. 
Минимум прошли все.
Средний балл- 54,7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8825"/>
          <c:w val="0.9402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'[4]Физика'!$I$86:$O$86</c:f>
              <c:strCache>
                <c:ptCount val="7"/>
                <c:pt idx="0">
                  <c:v>0- 32</c:v>
                </c:pt>
                <c:pt idx="1">
                  <c:v>33 -39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80-90</c:v>
                </c:pt>
              </c:strCache>
            </c:strRef>
          </c:cat>
          <c:val>
            <c:numRef>
              <c:f>'[4]Физика'!$I$87:$O$87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21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'[4]Физика'!$I$86:$O$86</c:f>
              <c:strCache>
                <c:ptCount val="7"/>
                <c:pt idx="0">
                  <c:v>0- 32</c:v>
                </c:pt>
                <c:pt idx="1">
                  <c:v>33 -39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80-90</c:v>
                </c:pt>
              </c:strCache>
            </c:strRef>
          </c:cat>
          <c:val>
            <c:numRef>
              <c:f>'[4]Физика'!$I$88:$O$88</c:f>
              <c:numCache>
                <c:ptCount val="7"/>
                <c:pt idx="1">
                  <c:v>0.06</c:v>
                </c:pt>
                <c:pt idx="2">
                  <c:v>0.36</c:v>
                </c:pt>
                <c:pt idx="3">
                  <c:v>0.31</c:v>
                </c:pt>
                <c:pt idx="4">
                  <c:v>0.12</c:v>
                </c:pt>
                <c:pt idx="5">
                  <c:v>0.09</c:v>
                </c:pt>
                <c:pt idx="6">
                  <c:v>0.06</c:v>
                </c:pt>
              </c:numCache>
            </c:numRef>
          </c:val>
        </c:ser>
        <c:axId val="15785684"/>
        <c:axId val="7853429"/>
      </c:barChart>
      <c:catAx>
        <c:axId val="15785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3429"/>
        <c:crosses val="autoZero"/>
        <c:auto val="1"/>
        <c:lblOffset val="100"/>
        <c:noMultiLvlLbl val="0"/>
      </c:catAx>
      <c:valAx>
        <c:axId val="785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85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ЕГЭ по математике. 04.06.2009.
Сдавали математику - 100% (423 чел.).
Средний балл по району - 42,1 ( федеральный - 42,9, областной - 42,6 ). 
Не прошли минимум- 7 % (28 чел.) (федеральный- 6,8 )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предметам'!$D$344:$J$344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предметам'!$D$345:$J$345</c:f>
              <c:numCache>
                <c:ptCount val="7"/>
                <c:pt idx="0">
                  <c:v>28</c:v>
                </c:pt>
                <c:pt idx="1">
                  <c:v>129</c:v>
                </c:pt>
                <c:pt idx="2">
                  <c:v>116</c:v>
                </c:pt>
                <c:pt idx="3">
                  <c:v>91</c:v>
                </c:pt>
                <c:pt idx="4">
                  <c:v>45</c:v>
                </c:pt>
                <c:pt idx="5">
                  <c:v>15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предметам'!$D$344:$J$344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предметам'!$D$346:$J$346</c:f>
              <c:numCache>
                <c:ptCount val="7"/>
                <c:pt idx="0">
                  <c:v>0.07</c:v>
                </c:pt>
                <c:pt idx="1">
                  <c:v>0.3</c:v>
                </c:pt>
                <c:pt idx="2">
                  <c:v>0.27</c:v>
                </c:pt>
                <c:pt idx="3">
                  <c:v>0.22</c:v>
                </c:pt>
                <c:pt idx="4">
                  <c:v>0.11</c:v>
                </c:pt>
                <c:pt idx="5">
                  <c:v>0.04</c:v>
                </c:pt>
                <c:pt idx="6">
                  <c:v>0.01</c:v>
                </c:pt>
              </c:numCache>
            </c:numRef>
          </c:val>
        </c:ser>
        <c:axId val="3571998"/>
        <c:axId val="32147983"/>
      </c:barChart>
      <c:catAx>
        <c:axId val="357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7983"/>
        <c:crosses val="autoZero"/>
        <c:auto val="1"/>
        <c:lblOffset val="100"/>
        <c:noMultiLvlLbl val="0"/>
      </c:catAx>
      <c:valAx>
        <c:axId val="32147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математике.07.06.2010. </a:t>
            </a: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
Сдавали -408 человек.
Средний балл по МОУ района - 41,4 (обл.-45,1)
 Не прошли минумум- 4 человека (1%)</a:t>
            </a:r>
          </a:p>
        </c:rich>
      </c:tx>
      <c:layout>
        <c:manualLayout>
          <c:xMode val="factor"/>
          <c:yMode val="factor"/>
          <c:x val="-0.002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775"/>
          <c:w val="0.798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'[11]Лист1'!$A$48:$F$48</c:f>
              <c:strCache>
                <c:ptCount val="6"/>
                <c:pt idx="0">
                  <c:v>0- 20</c:v>
                </c:pt>
                <c:pt idx="1">
                  <c:v>21 -39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</c:strCache>
            </c:strRef>
          </c:cat>
          <c:val>
            <c:numRef>
              <c:f>'[11]Лист1'!$A$49:$F$49</c:f>
              <c:numCache>
                <c:ptCount val="6"/>
                <c:pt idx="0">
                  <c:v>4</c:v>
                </c:pt>
                <c:pt idx="1">
                  <c:v>154</c:v>
                </c:pt>
                <c:pt idx="2">
                  <c:v>113</c:v>
                </c:pt>
                <c:pt idx="3">
                  <c:v>60</c:v>
                </c:pt>
                <c:pt idx="4">
                  <c:v>58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'[11]Лист1'!$A$48:$F$48</c:f>
              <c:strCache>
                <c:ptCount val="6"/>
                <c:pt idx="0">
                  <c:v>0- 20</c:v>
                </c:pt>
                <c:pt idx="1">
                  <c:v>21 -39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</c:strCache>
            </c:strRef>
          </c:cat>
          <c:val>
            <c:numRef>
              <c:f>'[11]Лист1'!$A$50:$F$50</c:f>
              <c:numCache>
                <c:ptCount val="6"/>
                <c:pt idx="0">
                  <c:v>0.01</c:v>
                </c:pt>
                <c:pt idx="1">
                  <c:v>0.38</c:v>
                </c:pt>
                <c:pt idx="2">
                  <c:v>0.28</c:v>
                </c:pt>
                <c:pt idx="3">
                  <c:v>0.15</c:v>
                </c:pt>
                <c:pt idx="4">
                  <c:v>0.15</c:v>
                </c:pt>
                <c:pt idx="5">
                  <c:v>0.02</c:v>
                </c:pt>
              </c:numCache>
            </c:numRef>
          </c:val>
        </c:ser>
        <c:axId val="20896392"/>
        <c:axId val="53849801"/>
      </c:barChart>
      <c:catAx>
        <c:axId val="20896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49801"/>
        <c:crosses val="autoZero"/>
        <c:auto val="1"/>
        <c:lblOffset val="100"/>
        <c:noMultiLvlLbl val="0"/>
      </c:catAx>
      <c:valAx>
        <c:axId val="5384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Человек(%)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96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ЕГЭ по математике. 04.06.2009.
Сдавали математику - 100% (423 чел.).
Средний балл по району - 42,1 ( федеральный - 42,9, областной - 42,6 ). 
Не прошли минимум- 7 % (28 чел.) (федеральный- 6,8 )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предметам'!$D$344:$J$344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предметам'!$D$345:$J$345</c:f>
              <c:numCache>
                <c:ptCount val="7"/>
                <c:pt idx="0">
                  <c:v>28</c:v>
                </c:pt>
                <c:pt idx="1">
                  <c:v>129</c:v>
                </c:pt>
                <c:pt idx="2">
                  <c:v>116</c:v>
                </c:pt>
                <c:pt idx="3">
                  <c:v>91</c:v>
                </c:pt>
                <c:pt idx="4">
                  <c:v>45</c:v>
                </c:pt>
                <c:pt idx="5">
                  <c:v>15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предметам'!$D$344:$J$344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предметам'!$D$346:$J$346</c:f>
              <c:numCache>
                <c:ptCount val="7"/>
                <c:pt idx="0">
                  <c:v>0.07</c:v>
                </c:pt>
                <c:pt idx="1">
                  <c:v>0.3</c:v>
                </c:pt>
                <c:pt idx="2">
                  <c:v>0.27</c:v>
                </c:pt>
                <c:pt idx="3">
                  <c:v>0.22</c:v>
                </c:pt>
                <c:pt idx="4">
                  <c:v>0.11</c:v>
                </c:pt>
                <c:pt idx="5">
                  <c:v>0.04</c:v>
                </c:pt>
                <c:pt idx="6">
                  <c:v>0.01</c:v>
                </c:pt>
              </c:numCache>
            </c:numRef>
          </c:val>
        </c:ser>
        <c:axId val="14886162"/>
        <c:axId val="66866595"/>
      </c:barChart>
      <c:catAx>
        <c:axId val="14886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66595"/>
        <c:crosses val="autoZero"/>
        <c:auto val="1"/>
        <c:lblOffset val="100"/>
        <c:noMultiLvlLbl val="0"/>
      </c:catAx>
      <c:valAx>
        <c:axId val="66866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86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математике. 04.06.2009.</a:t>
            </a: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
Сдавали математику - 100% (423 чел.).
Средний балл по району - 42,1 ( федеральный - 42,9, областной - 42,6 ). 
Не прошли минимум- 7 % (28 чел.) (федеральный- 6,8 ) </a:t>
            </a:r>
          </a:p>
        </c:rich>
      </c:tx>
      <c:layout>
        <c:manualLayout>
          <c:xMode val="factor"/>
          <c:yMode val="factor"/>
          <c:x val="-0.00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575"/>
          <c:w val="0.910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предметам'!$D$344:$J$344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предметам'!$D$345:$J$345</c:f>
              <c:numCache>
                <c:ptCount val="7"/>
                <c:pt idx="0">
                  <c:v>28</c:v>
                </c:pt>
                <c:pt idx="1">
                  <c:v>129</c:v>
                </c:pt>
                <c:pt idx="2">
                  <c:v>116</c:v>
                </c:pt>
                <c:pt idx="3">
                  <c:v>91</c:v>
                </c:pt>
                <c:pt idx="4">
                  <c:v>45</c:v>
                </c:pt>
                <c:pt idx="5">
                  <c:v>15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предметам'!$D$344:$J$344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предметам'!$D$346:$J$346</c:f>
              <c:numCache>
                <c:ptCount val="7"/>
                <c:pt idx="0">
                  <c:v>0.07</c:v>
                </c:pt>
                <c:pt idx="1">
                  <c:v>0.3</c:v>
                </c:pt>
                <c:pt idx="2">
                  <c:v>0.27</c:v>
                </c:pt>
                <c:pt idx="3">
                  <c:v>0.22</c:v>
                </c:pt>
                <c:pt idx="4">
                  <c:v>0.11</c:v>
                </c:pt>
                <c:pt idx="5">
                  <c:v>0.04</c:v>
                </c:pt>
                <c:pt idx="6">
                  <c:v>0.01</c:v>
                </c:pt>
              </c:numCache>
            </c:numRef>
          </c:val>
        </c:ser>
        <c:axId val="64928444"/>
        <c:axId val="47485085"/>
      </c:barChart>
      <c:catAx>
        <c:axId val="6492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85085"/>
        <c:crosses val="autoZero"/>
        <c:auto val="1"/>
        <c:lblOffset val="100"/>
        <c:noMultiLvlLbl val="0"/>
      </c:catAx>
      <c:valAx>
        <c:axId val="4748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28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математике.07.06.2010. </a:t>
            </a: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
Сдавали -408 человек.
Средний балл по МОУ района - 41,4 (обл.-45,1)
 Не прошли минумум- 4 человека (1%)</a:t>
            </a:r>
          </a:p>
        </c:rich>
      </c:tx>
      <c:layout>
        <c:manualLayout>
          <c:xMode val="factor"/>
          <c:yMode val="factor"/>
          <c:x val="-0.002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115"/>
          <c:w val="0.7957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'[11]Лист1'!$A$48:$F$48</c:f>
              <c:strCache>
                <c:ptCount val="6"/>
                <c:pt idx="0">
                  <c:v>0- 20</c:v>
                </c:pt>
                <c:pt idx="1">
                  <c:v>21 -39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</c:strCache>
            </c:strRef>
          </c:cat>
          <c:val>
            <c:numRef>
              <c:f>'[11]Лист1'!$A$49:$F$49</c:f>
              <c:numCache>
                <c:ptCount val="6"/>
                <c:pt idx="0">
                  <c:v>4</c:v>
                </c:pt>
                <c:pt idx="1">
                  <c:v>154</c:v>
                </c:pt>
                <c:pt idx="2">
                  <c:v>113</c:v>
                </c:pt>
                <c:pt idx="3">
                  <c:v>60</c:v>
                </c:pt>
                <c:pt idx="4">
                  <c:v>58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'[11]Лист1'!$A$48:$F$48</c:f>
              <c:strCache>
                <c:ptCount val="6"/>
                <c:pt idx="0">
                  <c:v>0- 20</c:v>
                </c:pt>
                <c:pt idx="1">
                  <c:v>21 -39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</c:strCache>
            </c:strRef>
          </c:cat>
          <c:val>
            <c:numRef>
              <c:f>'[11]Лист1'!$A$50:$F$50</c:f>
              <c:numCache>
                <c:ptCount val="6"/>
                <c:pt idx="0">
                  <c:v>0.01</c:v>
                </c:pt>
                <c:pt idx="1">
                  <c:v>0.38</c:v>
                </c:pt>
                <c:pt idx="2">
                  <c:v>0.28</c:v>
                </c:pt>
                <c:pt idx="3">
                  <c:v>0.15</c:v>
                </c:pt>
                <c:pt idx="4">
                  <c:v>0.15</c:v>
                </c:pt>
                <c:pt idx="5">
                  <c:v>0.02</c:v>
                </c:pt>
              </c:numCache>
            </c:numRef>
          </c:val>
        </c:ser>
        <c:axId val="24712582"/>
        <c:axId val="21086647"/>
      </c:barChart>
      <c:catAx>
        <c:axId val="24712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6647"/>
        <c:crosses val="autoZero"/>
        <c:auto val="1"/>
        <c:lblOffset val="100"/>
        <c:noMultiLvlLbl val="0"/>
      </c:catAx>
      <c:valAx>
        <c:axId val="21086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Человек(%)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12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Результаты ЕГЭ по математике. 06.06.2011г.
</a:t>
            </a: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 Сдавали 372 человека.
Средний балл по району - 49,2балла. 
 Не прошли минимум 24б - 11 чел( 3 %)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725"/>
          <c:w val="0.9122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'[4]Математика'!$I$36:$O$36</c:f>
              <c:numCache>
                <c:ptCount val="7"/>
              </c:numCache>
            </c:numRef>
          </c:cat>
          <c:val>
            <c:numRef>
              <c:f>'[4]Математика'!$I$37:$O$37</c:f>
              <c:numCache>
                <c:ptCount val="7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'[4]Математика'!$I$36:$O$36</c:f>
              <c:numCache>
                <c:ptCount val="7"/>
              </c:numCache>
            </c:numRef>
          </c:cat>
          <c:val>
            <c:numRef>
              <c:f>'[4]Математика'!$I$38:$O$38</c:f>
              <c:numCache>
                <c:ptCount val="7"/>
              </c:numCache>
            </c:numRef>
          </c:val>
        </c:ser>
        <c:axId val="55562096"/>
        <c:axId val="30296817"/>
      </c:barChart>
      <c:catAx>
        <c:axId val="5556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96817"/>
        <c:crosses val="autoZero"/>
        <c:auto val="1"/>
        <c:lblOffset val="100"/>
        <c:noMultiLvlLbl val="0"/>
      </c:catAx>
      <c:valAx>
        <c:axId val="30296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6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английскому языку.04.06.2010.
</a:t>
            </a:r>
            <a:r>
              <a:rPr lang="en-US" cap="none" sz="875" b="0" i="0" u="none" baseline="0">
                <a:latin typeface="Arial Cyr"/>
                <a:ea typeface="Arial Cyr"/>
                <a:cs typeface="Arial Cyr"/>
              </a:rPr>
              <a:t> Сдавали - 52 человека (13%).
Средний балл по району - 50,7( обл.- 56,9)
 Не прошли минимум(20б.) - 2чел (4%).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25975"/>
          <c:w val="0.89025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'[4]Англ.яз.'!$A$49:$G$49</c:f>
              <c:numCache>
                <c:ptCount val="7"/>
              </c:numCache>
            </c:numRef>
          </c:cat>
          <c:val>
            <c:numRef>
              <c:f>'[4]Англ.яз.'!$A$50:$G$50</c:f>
              <c:numCache>
                <c:ptCount val="7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5">
                  <c:v>70.5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'[4]Англ.яз.'!$A$49:$G$49</c:f>
              <c:numCache>
                <c:ptCount val="7"/>
              </c:numCache>
            </c:numRef>
          </c:cat>
          <c:val>
            <c:numRef>
              <c:f>'[4]Англ.яз.'!$A$51:$G$51</c:f>
              <c:numCach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5">
                  <c:v>62</c:v>
                </c:pt>
              </c:numCache>
            </c:numRef>
          </c:val>
        </c:ser>
        <c:axId val="4235898"/>
        <c:axId val="38123083"/>
      </c:barChart>
      <c:catAx>
        <c:axId val="423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23083"/>
        <c:crosses val="autoZero"/>
        <c:auto val="1"/>
        <c:lblOffset val="100"/>
        <c:noMultiLvlLbl val="0"/>
      </c:catAx>
      <c:valAx>
        <c:axId val="38123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5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25"/>
          <c:y val="0.63525"/>
          <c:w val="0.0175"/>
          <c:h val="0.02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Количество выпускников МОУ района, не набравших минимальное количество баллов в 2009 и 2010 годах.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7025"/>
          <c:w val="0.786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'[1]Лист1'!$B$34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'[1]Лист1'!$C$33:$L$33</c:f>
              <c:strCache>
                <c:ptCount val="10"/>
                <c:pt idx="0">
                  <c:v>инф.</c:v>
                </c:pt>
                <c:pt idx="1">
                  <c:v>биол</c:v>
                </c:pt>
                <c:pt idx="2">
                  <c:v>рус.</c:v>
                </c:pt>
                <c:pt idx="3">
                  <c:v>лит</c:v>
                </c:pt>
                <c:pt idx="4">
                  <c:v>мат</c:v>
                </c:pt>
                <c:pt idx="5">
                  <c:v>хим</c:v>
                </c:pt>
                <c:pt idx="6">
                  <c:v>физ</c:v>
                </c:pt>
                <c:pt idx="7">
                  <c:v>ист</c:v>
                </c:pt>
                <c:pt idx="8">
                  <c:v>англ</c:v>
                </c:pt>
                <c:pt idx="9">
                  <c:v>общ</c:v>
                </c:pt>
              </c:strCache>
            </c:strRef>
          </c:cat>
          <c:val>
            <c:numRef>
              <c:f>'[1]Лист1'!$C$34:$L$34</c:f>
              <c:numCache>
                <c:ptCount val="10"/>
                <c:pt idx="0">
                  <c:v>1</c:v>
                </c:pt>
                <c:pt idx="1">
                  <c:v>6</c:v>
                </c:pt>
                <c:pt idx="2">
                  <c:v>13</c:v>
                </c:pt>
                <c:pt idx="3">
                  <c:v>1</c:v>
                </c:pt>
                <c:pt idx="4">
                  <c:v>25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strRef>
              <c:f>'[1]Лист1'!$B$35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'[1]Лист1'!$C$33:$L$33</c:f>
              <c:strCache>
                <c:ptCount val="10"/>
                <c:pt idx="0">
                  <c:v>инф.</c:v>
                </c:pt>
                <c:pt idx="1">
                  <c:v>биол</c:v>
                </c:pt>
                <c:pt idx="2">
                  <c:v>рус.</c:v>
                </c:pt>
                <c:pt idx="3">
                  <c:v>лит</c:v>
                </c:pt>
                <c:pt idx="4">
                  <c:v>мат</c:v>
                </c:pt>
                <c:pt idx="5">
                  <c:v>хим</c:v>
                </c:pt>
                <c:pt idx="6">
                  <c:v>физ</c:v>
                </c:pt>
                <c:pt idx="7">
                  <c:v>ист</c:v>
                </c:pt>
                <c:pt idx="8">
                  <c:v>англ</c:v>
                </c:pt>
                <c:pt idx="9">
                  <c:v>общ</c:v>
                </c:pt>
              </c:strCache>
            </c:strRef>
          </c:cat>
          <c:val>
            <c:numRef>
              <c:f>'[1]Лист1'!$C$35:$L$35</c:f>
              <c:numCache>
                <c:ptCount val="10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</c:ser>
        <c:axId val="48026492"/>
        <c:axId val="29585245"/>
      </c:bar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85245"/>
        <c:crosses val="autoZero"/>
        <c:auto val="1"/>
        <c:lblOffset val="100"/>
        <c:noMultiLvlLbl val="0"/>
      </c:catAx>
      <c:valAx>
        <c:axId val="29585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2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5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английскому языку.08.06.2009.</a:t>
            </a: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
 Сдавали английский язык - 10,5 % ( 45 чел.). 
Средний балл по району - 66, 8 ( федеральный -59,4, областной - 62,8).
 Минимум прошли все учащиеся ( федеральный -5,2 %).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5375"/>
          <c:w val="0.953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предметам'!$D$294:$K$294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'[3]Итоги ЕГЭ по предметам'!$D$295:$K$295</c:f>
              <c:numCache>
                <c:ptCount val="8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предметам'!$D$294:$K$294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'[3]Итоги ЕГЭ по предметам'!$D$296:$K$296</c:f>
              <c:numCache>
                <c:ptCount val="8"/>
                <c:pt idx="1">
                  <c:v>0.09</c:v>
                </c:pt>
                <c:pt idx="2">
                  <c:v>0.04</c:v>
                </c:pt>
                <c:pt idx="3">
                  <c:v>0.22</c:v>
                </c:pt>
                <c:pt idx="4">
                  <c:v>0.2</c:v>
                </c:pt>
                <c:pt idx="5">
                  <c:v>0.16</c:v>
                </c:pt>
                <c:pt idx="6">
                  <c:v>0.18</c:v>
                </c:pt>
                <c:pt idx="7">
                  <c:v>0.11</c:v>
                </c:pt>
              </c:numCache>
            </c:numRef>
          </c:val>
        </c:ser>
        <c:axId val="7563428"/>
        <c:axId val="961989"/>
      </c:barChart>
      <c:catAx>
        <c:axId val="7563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989"/>
        <c:crosses val="autoZero"/>
        <c:auto val="1"/>
        <c:lblOffset val="100"/>
        <c:noMultiLvlLbl val="0"/>
      </c:catAx>
      <c:valAx>
        <c:axId val="961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учащихся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63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английскому языку.04.06.2010.
</a:t>
            </a:r>
            <a:r>
              <a:rPr lang="en-US" cap="none" sz="925" b="0" i="0" u="none" baseline="0">
                <a:latin typeface="Arial Cyr"/>
                <a:ea typeface="Arial Cyr"/>
                <a:cs typeface="Arial Cyr"/>
              </a:rPr>
              <a:t> Сдавали - 52 человека (13%).
Средний балл по району - 50,7( обл.- 56,9)
 Не прошли минимум(20б.) - 2чел (4%).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9225"/>
          <c:w val="0.9212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'[4]Англ.яз.'!$A$49:$G$49</c:f>
              <c:numCache>
                <c:ptCount val="7"/>
              </c:numCache>
            </c:numRef>
          </c:cat>
          <c:val>
            <c:numRef>
              <c:f>'[4]Англ.яз.'!$A$50:$G$50</c:f>
              <c:numCache>
                <c:ptCount val="7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5">
                  <c:v>70.5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'[4]Англ.яз.'!$A$49:$G$49</c:f>
              <c:numCache>
                <c:ptCount val="7"/>
              </c:numCache>
            </c:numRef>
          </c:cat>
          <c:val>
            <c:numRef>
              <c:f>'[4]Англ.яз.'!$A$51:$G$51</c:f>
              <c:numCach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5">
                  <c:v>62</c:v>
                </c:pt>
              </c:numCache>
            </c:numRef>
          </c:val>
        </c:ser>
        <c:axId val="8657902"/>
        <c:axId val="10812255"/>
      </c:barChart>
      <c:catAx>
        <c:axId val="865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12255"/>
        <c:crosses val="autoZero"/>
        <c:auto val="1"/>
        <c:lblOffset val="100"/>
        <c:noMultiLvlLbl val="0"/>
      </c:catAx>
      <c:valAx>
        <c:axId val="1081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yr"/>
                    <a:ea typeface="Arial Cyr"/>
                    <a:cs typeface="Arial Cyr"/>
                  </a:rPr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57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825"/>
          <c:y val="0.73475"/>
          <c:w val="0.017"/>
          <c:h val="0.02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Результаты ЕГЭ по английскому языку. 03.06.2011г.</a:t>
            </a: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
Сдавали- 43 чел. ( 11,5 %).
 Средний балл по району- 61,2. 
Минимум прошли все.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24625"/>
          <c:w val="0.951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'[4]Англ.яз.'!$I$51:$P$51</c:f>
              <c:numCache>
                <c:ptCount val="8"/>
                <c:pt idx="2">
                  <c:v>1</c:v>
                </c:pt>
              </c:numCache>
            </c:numRef>
          </c:cat>
          <c:val>
            <c:numRef>
              <c:f>'[4]Англ.яз.'!$I$52:$P$52</c:f>
              <c:numCache>
                <c:ptCount val="8"/>
                <c:pt idx="2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'[4]Англ.яз.'!$I$51:$P$51</c:f>
              <c:numCache>
                <c:ptCount val="8"/>
                <c:pt idx="2">
                  <c:v>1</c:v>
                </c:pt>
              </c:numCache>
            </c:numRef>
          </c:cat>
          <c:val>
            <c:numRef>
              <c:f>'[4]Англ.яз.'!$I$53:$P$53</c:f>
              <c:numCache>
                <c:ptCount val="8"/>
                <c:pt idx="1">
                  <c:v>1</c:v>
                </c:pt>
              </c:numCache>
            </c:numRef>
          </c:val>
        </c:ser>
        <c:axId val="30201432"/>
        <c:axId val="3377433"/>
      </c:barChart>
      <c:catAx>
        <c:axId val="3020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7433"/>
        <c:crosses val="autoZero"/>
        <c:auto val="1"/>
        <c:lblOffset val="100"/>
        <c:noMultiLvlLbl val="0"/>
      </c:catAx>
      <c:valAx>
        <c:axId val="337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01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/>
            </c:strRef>
          </c:cat>
          <c:val>
            <c:numRef>
              <c:f>'[13]Лист1'!$A$21:$G$21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/>
            </c:strRef>
          </c:cat>
          <c:val>
            <c:numRef>
              <c:f>'[13]Лист1'!$A$22:$G$22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0396898"/>
        <c:axId val="5136627"/>
      </c:bar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6627"/>
        <c:crosses val="autoZero"/>
        <c:auto val="1"/>
        <c:lblOffset val="100"/>
        <c:noMultiLvlLbl val="0"/>
      </c:catAx>
      <c:valAx>
        <c:axId val="5136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96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ЕГЭ по химии. 04.06.2010.
Сдавали- 21 человек (5 %).
 Средний балл по району - 60,1 (обл. - 57,9 )
 Прошли минимум все.</a:t>
            </a:r>
          </a:p>
        </c:rich>
      </c:tx>
      <c:layout>
        <c:manualLayout>
          <c:xMode val="factor"/>
          <c:yMode val="factor"/>
          <c:x val="0.0137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33025"/>
          <c:w val="0.873"/>
          <c:h val="0.6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'[13]Лист1'!$A$21:$G$21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'[13]Лист1'!$A$22:$G$22</c:f>
              <c:numCache>
                <c:ptCount val="7"/>
                <c:pt idx="1">
                  <c:v>0.1</c:v>
                </c:pt>
                <c:pt idx="2">
                  <c:v>0.1</c:v>
                </c:pt>
                <c:pt idx="3">
                  <c:v>0.24</c:v>
                </c:pt>
                <c:pt idx="4">
                  <c:v>0.29</c:v>
                </c:pt>
                <c:pt idx="5">
                  <c:v>0.29</c:v>
                </c:pt>
                <c:pt idx="6">
                  <c:v>0.05</c:v>
                </c:pt>
              </c:numCache>
            </c:numRef>
          </c:val>
        </c:ser>
        <c:axId val="46229644"/>
        <c:axId val="13413613"/>
      </c:barChart>
      <c:catAx>
        <c:axId val="46229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Баллы.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13613"/>
        <c:crosses val="autoZero"/>
        <c:auto val="1"/>
        <c:lblOffset val="100"/>
        <c:noMultiLvlLbl val="0"/>
      </c:catAx>
      <c:valAx>
        <c:axId val="1341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29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325"/>
          <c:y val="0.6"/>
          <c:w val="0.015"/>
          <c:h val="0.015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ЕГЭ по химии. 11.06.2009.
 Сдавали химию - 6% (24 чел.).
</a:t>
            </a: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Средний балл по району - 49,9 ( федеральный балл - 54,7, областной -  55,2).</a:t>
            </a: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
 Не прошли минимум - 4% ( 1 чел.) ( федеральный - 9%)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302"/>
          <c:w val="0.968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'[14]Итоги ЕГЭ по предметам'!$D$382:$J$382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'[14]Итоги ЕГЭ по предметам'!$D$383:$J$383</c:f>
              <c:numCache>
                <c:ptCount val="7"/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'[14]Итоги ЕГЭ по предметам'!$D$382:$J$382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'[14]Итоги ЕГЭ по предметам'!$D$384:$J$384</c:f>
              <c:numCache>
                <c:ptCount val="7"/>
                <c:pt idx="1">
                  <c:v>0.25</c:v>
                </c:pt>
                <c:pt idx="2">
                  <c:v>0.29</c:v>
                </c:pt>
                <c:pt idx="3">
                  <c:v>0.17</c:v>
                </c:pt>
                <c:pt idx="4">
                  <c:v>0.21</c:v>
                </c:pt>
                <c:pt idx="5">
                  <c:v>0.08</c:v>
                </c:pt>
              </c:numCache>
            </c:numRef>
          </c:val>
        </c:ser>
        <c:axId val="53613654"/>
        <c:axId val="12760839"/>
      </c:bar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60839"/>
        <c:crosses val="autoZero"/>
        <c:auto val="1"/>
        <c:lblOffset val="100"/>
        <c:noMultiLvlLbl val="0"/>
      </c:catAx>
      <c:valAx>
        <c:axId val="12760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13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8225"/>
          <c:y val="0.67125"/>
          <c:w val="0.005"/>
          <c:h val="0.010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508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'[13]Лист1'!$A$21:$G$21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'[13]Лист1'!$A$22:$G$22</c:f>
              <c:numCache>
                <c:ptCount val="7"/>
                <c:pt idx="1">
                  <c:v>0.1</c:v>
                </c:pt>
                <c:pt idx="2">
                  <c:v>0.1</c:v>
                </c:pt>
                <c:pt idx="3">
                  <c:v>0.24</c:v>
                </c:pt>
                <c:pt idx="4">
                  <c:v>0.29</c:v>
                </c:pt>
                <c:pt idx="5">
                  <c:v>0.29</c:v>
                </c:pt>
                <c:pt idx="6">
                  <c:v>0.05</c:v>
                </c:pt>
              </c:numCache>
            </c:numRef>
          </c:val>
        </c:ser>
        <c:axId val="47738688"/>
        <c:axId val="26995009"/>
      </c:bar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5009"/>
        <c:crosses val="autoZero"/>
        <c:auto val="1"/>
        <c:lblOffset val="100"/>
        <c:noMultiLvlLbl val="0"/>
      </c:catAx>
      <c:valAx>
        <c:axId val="26995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38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"/>
          <c:y val="0.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ЕГЭ по химии. 04.06.2010.
Сдавали- 21 человек (5 %).
 Средний балл по району - 60,1 (обл. - 57,9 )
 Прошли минимум все.</a:t>
            </a:r>
          </a:p>
        </c:rich>
      </c:tx>
      <c:layout>
        <c:manualLayout>
          <c:xMode val="factor"/>
          <c:yMode val="factor"/>
          <c:x val="0.0137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29675"/>
          <c:w val="0.90925"/>
          <c:h val="0.6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'[13]Лист1'!$A$21:$G$21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'[13]Лист1'!$A$22:$G$22</c:f>
              <c:numCache>
                <c:ptCount val="7"/>
                <c:pt idx="1">
                  <c:v>0.1</c:v>
                </c:pt>
                <c:pt idx="2">
                  <c:v>0.1</c:v>
                </c:pt>
                <c:pt idx="3">
                  <c:v>0.24</c:v>
                </c:pt>
                <c:pt idx="4">
                  <c:v>0.29</c:v>
                </c:pt>
                <c:pt idx="5">
                  <c:v>0.29</c:v>
                </c:pt>
                <c:pt idx="6">
                  <c:v>0.05</c:v>
                </c:pt>
              </c:numCache>
            </c:numRef>
          </c:val>
        </c:ser>
        <c:axId val="41628490"/>
        <c:axId val="39112091"/>
      </c:barChart>
      <c:catAx>
        <c:axId val="41628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Баллы.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12091"/>
        <c:crosses val="autoZero"/>
        <c:auto val="1"/>
        <c:lblOffset val="100"/>
        <c:noMultiLvlLbl val="0"/>
      </c:catAx>
      <c:valAx>
        <c:axId val="3911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28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325"/>
          <c:y val="0.598"/>
          <c:w val="0.015"/>
          <c:h val="0.013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Результаты ЕГЭ по химии.03.06.2011г.
</a:t>
            </a: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 Сдавали - 45 чел.(13 %)
 Средний балл по району- 60,5. 
Не прошли минимум- 2 чел.(4%)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3975"/>
          <c:w val="0.90575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'[12]Химия'!$I$49:$P$49</c:f>
              <c:strCache>
                <c:ptCount val="8"/>
                <c:pt idx="0">
                  <c:v>0- 31</c:v>
                </c:pt>
                <c:pt idx="1">
                  <c:v>32- 39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'[12]Химия'!$I$50:$P$50</c:f>
              <c:numCache>
                <c:ptCount val="8"/>
                <c:pt idx="0">
                  <c:v>2</c:v>
                </c:pt>
                <c:pt idx="1">
                  <c:v>1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15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'[12]Химия'!$I$49:$P$49</c:f>
              <c:strCache>
                <c:ptCount val="8"/>
                <c:pt idx="0">
                  <c:v>0- 31</c:v>
                </c:pt>
                <c:pt idx="1">
                  <c:v>32- 39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'[12]Химия'!$I$51:$P$51</c:f>
              <c:numCache>
                <c:ptCount val="8"/>
                <c:pt idx="0">
                  <c:v>0.04</c:v>
                </c:pt>
                <c:pt idx="1">
                  <c:v>0.02</c:v>
                </c:pt>
                <c:pt idx="2">
                  <c:v>0.2</c:v>
                </c:pt>
                <c:pt idx="3">
                  <c:v>0.18</c:v>
                </c:pt>
                <c:pt idx="4">
                  <c:v>0.17</c:v>
                </c:pt>
                <c:pt idx="5">
                  <c:v>0.32</c:v>
                </c:pt>
                <c:pt idx="6">
                  <c:v>0.04</c:v>
                </c:pt>
                <c:pt idx="7">
                  <c:v>0.02</c:v>
                </c:pt>
              </c:numCache>
            </c:numRef>
          </c:val>
        </c:ser>
        <c:axId val="16464500"/>
        <c:axId val="13962773"/>
      </c:barChart>
      <c:catAx>
        <c:axId val="16464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62773"/>
        <c:crosses val="autoZero"/>
        <c:auto val="1"/>
        <c:lblOffset val="100"/>
        <c:noMultiLvlLbl val="0"/>
      </c:catAx>
      <c:valAx>
        <c:axId val="1396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64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русскому языку. 31.05.2010.</a:t>
            </a: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
 Сдавали- 408 человек.
 Средний балл по МОУ района- 58,7 (обл.-60,2)
 Не прошли минимум (36 б.)- 4 чел ( 1 %).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2405"/>
          <c:w val="0.9162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'[15]Лист1'!$B$40:$G$40</c:f>
              <c:strCache>
                <c:ptCount val="6"/>
                <c:pt idx="0">
                  <c:v>0- 35</c:v>
                </c:pt>
                <c:pt idx="1">
                  <c:v>36- 49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</c:strCache>
            </c:strRef>
          </c:cat>
          <c:val>
            <c:numRef>
              <c:f>'[15]Лист1'!$B$41:$G$41</c:f>
              <c:numCache>
                <c:ptCount val="6"/>
                <c:pt idx="0">
                  <c:v>4</c:v>
                </c:pt>
                <c:pt idx="1">
                  <c:v>60</c:v>
                </c:pt>
                <c:pt idx="2">
                  <c:v>132</c:v>
                </c:pt>
                <c:pt idx="3">
                  <c:v>126</c:v>
                </c:pt>
                <c:pt idx="4">
                  <c:v>67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'[15]Лист1'!$B$40:$G$40</c:f>
              <c:strCache>
                <c:ptCount val="6"/>
                <c:pt idx="0">
                  <c:v>0- 35</c:v>
                </c:pt>
                <c:pt idx="1">
                  <c:v>36- 49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</c:strCache>
            </c:strRef>
          </c:cat>
          <c:val>
            <c:numRef>
              <c:f>'[15]Лист1'!$B$42:$G$42</c:f>
              <c:numCache>
                <c:ptCount val="6"/>
                <c:pt idx="0">
                  <c:v>0.01</c:v>
                </c:pt>
                <c:pt idx="1">
                  <c:v>0.15</c:v>
                </c:pt>
                <c:pt idx="2">
                  <c:v>0.32</c:v>
                </c:pt>
                <c:pt idx="3">
                  <c:v>0.31</c:v>
                </c:pt>
                <c:pt idx="4">
                  <c:v>0.16</c:v>
                </c:pt>
                <c:pt idx="5">
                  <c:v>0.04</c:v>
                </c:pt>
              </c:numCache>
            </c:numRef>
          </c:val>
        </c:ser>
        <c:axId val="58556094"/>
        <c:axId val="57242799"/>
      </c:barChart>
      <c:catAx>
        <c:axId val="5855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42799"/>
        <c:crosses val="autoZero"/>
        <c:auto val="1"/>
        <c:lblOffset val="100"/>
        <c:noMultiLvlLbl val="0"/>
      </c:catAx>
      <c:valAx>
        <c:axId val="57242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56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Средний балл по району в 2012 и 2011 годах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725"/>
          <c:w val="0.99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району'!$B$33:$N$33</c:f>
              <c:strCache/>
            </c:strRef>
          </c:cat>
          <c:val>
            <c:numRef>
              <c:f>'Ср.балл по району'!$B$36:$N$36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району'!$B$33:$N$33</c:f>
              <c:strCache/>
            </c:strRef>
          </c:cat>
          <c:val>
            <c:numRef>
              <c:f>'Ср.балл по району'!$B$37:$N$37</c:f>
              <c:numCache/>
            </c:numRef>
          </c:val>
        </c:ser>
        <c:axId val="64940614"/>
        <c:axId val="47594615"/>
      </c:bar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94615"/>
        <c:crosses val="autoZero"/>
        <c:auto val="1"/>
        <c:lblOffset val="100"/>
        <c:noMultiLvlLbl val="0"/>
      </c:catAx>
      <c:valAx>
        <c:axId val="47594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40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русскому языку. 29.05.2009.</a:t>
            </a: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
 Сдавали русский язык - 100% (429 чел.). 
Средний балл по району - 57 ( федерал. - 56,4, областной - 58 ).
 Не прошли минимум (37б) - 3% ( 14 чел.)( федеральный - 5,7 %)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24425"/>
          <c:w val="0.929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предметам'!$B$162:$H$162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предметам'!$B$163:$H$163</c:f>
              <c:numCache>
                <c:ptCount val="7"/>
                <c:pt idx="0">
                  <c:v>0</c:v>
                </c:pt>
                <c:pt idx="1">
                  <c:v>33</c:v>
                </c:pt>
                <c:pt idx="2">
                  <c:v>74</c:v>
                </c:pt>
                <c:pt idx="3">
                  <c:v>128</c:v>
                </c:pt>
                <c:pt idx="4">
                  <c:v>122</c:v>
                </c:pt>
                <c:pt idx="5">
                  <c:v>59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предметам'!$B$162:$H$162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предметам'!$B$164:$H$164</c:f>
              <c:numCache>
                <c:ptCount val="7"/>
                <c:pt idx="1">
                  <c:v>0.08</c:v>
                </c:pt>
                <c:pt idx="2">
                  <c:v>0.17</c:v>
                </c:pt>
                <c:pt idx="3">
                  <c:v>0.3</c:v>
                </c:pt>
                <c:pt idx="4">
                  <c:v>0.28</c:v>
                </c:pt>
                <c:pt idx="5">
                  <c:v>0.14</c:v>
                </c:pt>
                <c:pt idx="6">
                  <c:v>0.03</c:v>
                </c:pt>
              </c:numCache>
            </c:numRef>
          </c:val>
        </c:ser>
        <c:axId val="45423144"/>
        <c:axId val="6155113"/>
      </c:barChart>
      <c:catAx>
        <c:axId val="45423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5113"/>
        <c:crosses val="autoZero"/>
        <c:auto val="1"/>
        <c:lblOffset val="100"/>
        <c:noMultiLvlLbl val="0"/>
      </c:catAx>
      <c:valAx>
        <c:axId val="615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23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русскому языку. 31.05.2010.</a:t>
            </a: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
 Сдавали- 408 человек.
 Средний балл по МОУ района- 58,7 (обл.-60,2)
 Не прошли минимум (36 б.)- 4 чел ( 1 %).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20525"/>
          <c:w val="0.97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'[15]Лист1'!$B$40:$G$40</c:f>
              <c:strCache>
                <c:ptCount val="6"/>
                <c:pt idx="0">
                  <c:v>0- 35</c:v>
                </c:pt>
                <c:pt idx="1">
                  <c:v>36- 49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</c:strCache>
            </c:strRef>
          </c:cat>
          <c:val>
            <c:numRef>
              <c:f>'[15]Лист1'!$B$41:$G$41</c:f>
              <c:numCache>
                <c:ptCount val="6"/>
                <c:pt idx="0">
                  <c:v>4</c:v>
                </c:pt>
                <c:pt idx="1">
                  <c:v>60</c:v>
                </c:pt>
                <c:pt idx="2">
                  <c:v>132</c:v>
                </c:pt>
                <c:pt idx="3">
                  <c:v>126</c:v>
                </c:pt>
                <c:pt idx="4">
                  <c:v>67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'[15]Лист1'!$B$40:$G$40</c:f>
              <c:strCache>
                <c:ptCount val="6"/>
                <c:pt idx="0">
                  <c:v>0- 35</c:v>
                </c:pt>
                <c:pt idx="1">
                  <c:v>36- 49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</c:strCache>
            </c:strRef>
          </c:cat>
          <c:val>
            <c:numRef>
              <c:f>'[15]Лист1'!$B$42:$G$42</c:f>
              <c:numCache>
                <c:ptCount val="6"/>
                <c:pt idx="0">
                  <c:v>0.01</c:v>
                </c:pt>
                <c:pt idx="1">
                  <c:v>0.15</c:v>
                </c:pt>
                <c:pt idx="2">
                  <c:v>0.32</c:v>
                </c:pt>
                <c:pt idx="3">
                  <c:v>0.31</c:v>
                </c:pt>
                <c:pt idx="4">
                  <c:v>0.16</c:v>
                </c:pt>
                <c:pt idx="5">
                  <c:v>0.04</c:v>
                </c:pt>
              </c:numCache>
            </c:numRef>
          </c:val>
        </c:ser>
        <c:axId val="55396018"/>
        <c:axId val="28802115"/>
      </c:barChart>
      <c:catAx>
        <c:axId val="5539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02115"/>
        <c:crosses val="autoZero"/>
        <c:auto val="1"/>
        <c:lblOffset val="100"/>
        <c:noMultiLvlLbl val="0"/>
      </c:catAx>
      <c:valAx>
        <c:axId val="2880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96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русскому языку. 30.05.2011г.
</a:t>
            </a: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Сдавало 374 человека.
Средний балл- 63,3.
Минимум прошли все.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4975"/>
          <c:w val="0.936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'[4]Русский язык'!$J$98:$P$98</c:f>
              <c:strCache>
                <c:ptCount val="7"/>
                <c:pt idx="0">
                  <c:v>0- 35</c:v>
                </c:pt>
                <c:pt idx="1">
                  <c:v>36- 49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90 -100</c:v>
                </c:pt>
              </c:strCache>
            </c:strRef>
          </c:cat>
          <c:val>
            <c:numRef>
              <c:f>'[4]Русский язык'!$J$99:$P$99</c:f>
              <c:numCache>
                <c:ptCount val="7"/>
                <c:pt idx="0">
                  <c:v>0</c:v>
                </c:pt>
                <c:pt idx="1">
                  <c:v>52</c:v>
                </c:pt>
                <c:pt idx="2">
                  <c:v>104</c:v>
                </c:pt>
                <c:pt idx="3">
                  <c:v>103</c:v>
                </c:pt>
                <c:pt idx="4">
                  <c:v>67</c:v>
                </c:pt>
                <c:pt idx="5">
                  <c:v>26</c:v>
                </c:pt>
                <c:pt idx="6">
                  <c:v>22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'[4]Русский язык'!$J$98:$P$98</c:f>
              <c:strCache>
                <c:ptCount val="7"/>
                <c:pt idx="0">
                  <c:v>0- 35</c:v>
                </c:pt>
                <c:pt idx="1">
                  <c:v>36- 49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90 -100</c:v>
                </c:pt>
              </c:strCache>
            </c:strRef>
          </c:cat>
          <c:val>
            <c:numRef>
              <c:f>'[4]Русский язык'!$J$100:$P$100</c:f>
              <c:numCache>
                <c:ptCount val="7"/>
                <c:pt idx="0">
                  <c:v>0</c:v>
                </c:pt>
                <c:pt idx="1">
                  <c:v>0.14</c:v>
                </c:pt>
                <c:pt idx="2">
                  <c:v>0.28</c:v>
                </c:pt>
                <c:pt idx="3">
                  <c:v>0.28</c:v>
                </c:pt>
                <c:pt idx="4">
                  <c:v>0.18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</c:ser>
        <c:axId val="57892444"/>
        <c:axId val="51269949"/>
      </c:barChart>
      <c:catAx>
        <c:axId val="57892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69949"/>
        <c:crosses val="autoZero"/>
        <c:auto val="1"/>
        <c:lblOffset val="100"/>
        <c:noMultiLvlLbl val="0"/>
      </c:catAx>
      <c:valAx>
        <c:axId val="5126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92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ЕГЭ по биологии. 27.05.2010. Сдавали - 79 человек (19%). Средний балл по району-55,5. Не прошли минимум( 36 б.)- 5 чел.(6%)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'[20]Лист1'!$B$29:$I$29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'[20]Лист1'!$B$30:$I$30</c:f>
              <c:numCache>
                <c:ptCount val="8"/>
                <c:pt idx="0">
                  <c:v>0</c:v>
                </c:pt>
                <c:pt idx="1">
                  <c:v>9</c:v>
                </c:pt>
                <c:pt idx="2">
                  <c:v>24</c:v>
                </c:pt>
                <c:pt idx="3">
                  <c:v>18</c:v>
                </c:pt>
                <c:pt idx="4">
                  <c:v>15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'[20]Лист1'!$B$31:$I$31</c:f>
              <c:numCache>
                <c:ptCount val="8"/>
                <c:pt idx="0">
                  <c:v>0</c:v>
                </c:pt>
                <c:pt idx="1">
                  <c:v>0.11</c:v>
                </c:pt>
                <c:pt idx="2">
                  <c:v>0.3</c:v>
                </c:pt>
                <c:pt idx="3">
                  <c:v>0.23</c:v>
                </c:pt>
                <c:pt idx="4">
                  <c:v>0.19</c:v>
                </c:pt>
                <c:pt idx="5">
                  <c:v>0.13</c:v>
                </c:pt>
                <c:pt idx="6">
                  <c:v>0.04</c:v>
                </c:pt>
              </c:numCache>
            </c:numRef>
          </c:val>
        </c:ser>
        <c:axId val="58776358"/>
        <c:axId val="59225175"/>
      </c:barChart>
      <c:catAx>
        <c:axId val="5877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25175"/>
        <c:crosses val="autoZero"/>
        <c:auto val="1"/>
        <c:lblOffset val="100"/>
        <c:noMultiLvlLbl val="0"/>
      </c:catAx>
      <c:valAx>
        <c:axId val="5922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76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ЕГЭ по биологии. 27.05.2010.Сдавали- 79 человек(19%).Средний балл по району- 55,5.Не прошли минимум (36б.)- 5 чел.(6%)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'[20]Лист1'!$B$29:$H$29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'[20]Лист1'!$B$30:$H$30</c:f>
              <c:numCache>
                <c:ptCount val="7"/>
                <c:pt idx="0">
                  <c:v>0</c:v>
                </c:pt>
                <c:pt idx="1">
                  <c:v>9</c:v>
                </c:pt>
                <c:pt idx="2">
                  <c:v>24</c:v>
                </c:pt>
                <c:pt idx="3">
                  <c:v>18</c:v>
                </c:pt>
                <c:pt idx="4">
                  <c:v>15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'[20]Лист1'!$B$29:$H$29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'[20]Лист1'!$B$31:$H$31</c:f>
              <c:numCache>
                <c:ptCount val="7"/>
                <c:pt idx="0">
                  <c:v>0</c:v>
                </c:pt>
                <c:pt idx="1">
                  <c:v>0.11</c:v>
                </c:pt>
                <c:pt idx="2">
                  <c:v>0.3</c:v>
                </c:pt>
                <c:pt idx="3">
                  <c:v>0.23</c:v>
                </c:pt>
                <c:pt idx="4">
                  <c:v>0.19</c:v>
                </c:pt>
                <c:pt idx="5">
                  <c:v>0.13</c:v>
                </c:pt>
                <c:pt idx="6">
                  <c:v>0.04</c:v>
                </c:pt>
              </c:numCache>
            </c:numRef>
          </c:val>
        </c:ser>
        <c:axId val="63264528"/>
        <c:axId val="32509841"/>
      </c:barChart>
      <c:catAx>
        <c:axId val="63264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09841"/>
        <c:crosses val="autoZero"/>
        <c:auto val="1"/>
        <c:lblOffset val="100"/>
        <c:noMultiLvlLbl val="0"/>
      </c:catAx>
      <c:valAx>
        <c:axId val="325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64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биологии.27.05.2010. </a:t>
            </a: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
Сдавали - 85 человек(19%). 
Средний балл по району -55,2 ( обл.- 56,1 )  
Не прошли минимум(36б.) -5 чел.( 6%)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324"/>
          <c:w val="0.91375"/>
          <c:h val="0.59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'[20]Лист1'!$B$29:$H$29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'[20]Лист1'!$B$30:$H$30</c:f>
              <c:numCache>
                <c:ptCount val="7"/>
                <c:pt idx="0">
                  <c:v>0</c:v>
                </c:pt>
                <c:pt idx="1">
                  <c:v>9</c:v>
                </c:pt>
                <c:pt idx="2">
                  <c:v>24</c:v>
                </c:pt>
                <c:pt idx="3">
                  <c:v>18</c:v>
                </c:pt>
                <c:pt idx="4">
                  <c:v>15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'[20]Лист1'!$B$29:$H$29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'[20]Лист1'!$B$31:$H$31</c:f>
              <c:numCache>
                <c:ptCount val="7"/>
                <c:pt idx="0">
                  <c:v>0</c:v>
                </c:pt>
                <c:pt idx="1">
                  <c:v>0.11</c:v>
                </c:pt>
                <c:pt idx="2">
                  <c:v>0.3</c:v>
                </c:pt>
                <c:pt idx="3">
                  <c:v>0.23</c:v>
                </c:pt>
                <c:pt idx="4">
                  <c:v>0.19</c:v>
                </c:pt>
                <c:pt idx="5">
                  <c:v>0.13</c:v>
                </c:pt>
                <c:pt idx="6">
                  <c:v>0.04</c:v>
                </c:pt>
              </c:numCache>
            </c:numRef>
          </c:val>
        </c:ser>
        <c:axId val="24153114"/>
        <c:axId val="16051435"/>
      </c:barChart>
      <c:catAx>
        <c:axId val="2415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51435"/>
        <c:crosses val="autoZero"/>
        <c:auto val="1"/>
        <c:lblOffset val="100"/>
        <c:noMultiLvlLbl val="0"/>
      </c:catAx>
      <c:valAx>
        <c:axId val="1605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Человек(%)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53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биологии.27.05.2010. </a:t>
            </a: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
Сдавали - 79 человек(19%). 
Средний балл по району -55,2 ( обл.- 56,1 )  
Не прошли минимум(36б.) -5 чел.( 6%)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945"/>
          <c:w val="0.915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'[20]Лист1'!$B$29:$H$29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'[20]Лист1'!$B$30:$H$30</c:f>
              <c:numCache>
                <c:ptCount val="7"/>
                <c:pt idx="0">
                  <c:v>0</c:v>
                </c:pt>
                <c:pt idx="1">
                  <c:v>9</c:v>
                </c:pt>
                <c:pt idx="2">
                  <c:v>24</c:v>
                </c:pt>
                <c:pt idx="3">
                  <c:v>18</c:v>
                </c:pt>
                <c:pt idx="4">
                  <c:v>15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'[20]Лист1'!$B$29:$H$29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'[20]Лист1'!$B$31:$H$31</c:f>
              <c:numCache>
                <c:ptCount val="7"/>
                <c:pt idx="0">
                  <c:v>0</c:v>
                </c:pt>
                <c:pt idx="1">
                  <c:v>0.11</c:v>
                </c:pt>
                <c:pt idx="2">
                  <c:v>0.3</c:v>
                </c:pt>
                <c:pt idx="3">
                  <c:v>0.23</c:v>
                </c:pt>
                <c:pt idx="4">
                  <c:v>0.19</c:v>
                </c:pt>
                <c:pt idx="5">
                  <c:v>0.13</c:v>
                </c:pt>
                <c:pt idx="6">
                  <c:v>0.04</c:v>
                </c:pt>
              </c:numCache>
            </c:numRef>
          </c:val>
        </c:ser>
        <c:axId val="10245188"/>
        <c:axId val="25097829"/>
      </c:barChart>
      <c:catAx>
        <c:axId val="1024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97829"/>
        <c:crosses val="autoZero"/>
        <c:auto val="1"/>
        <c:lblOffset val="100"/>
        <c:noMultiLvlLbl val="0"/>
      </c:catAx>
      <c:valAx>
        <c:axId val="25097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Человек(%)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4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биологии.26.05.2009.</a:t>
            </a: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
Сдавали биологию - 21% ( 88 человек). 
Средний балл по району - 48,1 ( федеральный - 53,4, областной- 52,6 ).
Не прошли минимум (35б.) - 10 % (9 чел.) ( федеральный - 8 %)</a:t>
            </a:r>
          </a:p>
        </c:rich>
      </c:tx>
      <c:layout>
        <c:manualLayout>
          <c:xMode val="factor"/>
          <c:yMode val="factor"/>
          <c:x val="0.006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02"/>
          <c:w val="0.736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предметам'!$C$76:$I$76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предметам'!$C$77:$I$77</c:f>
              <c:numCache>
                <c:ptCount val="7"/>
                <c:pt idx="1">
                  <c:v>23</c:v>
                </c:pt>
                <c:pt idx="2">
                  <c:v>25</c:v>
                </c:pt>
                <c:pt idx="3">
                  <c:v>24</c:v>
                </c:pt>
                <c:pt idx="4">
                  <c:v>12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предметам'!$C$76:$I$76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предметам'!$C$78:$I$78</c:f>
              <c:numCache>
                <c:ptCount val="7"/>
                <c:pt idx="1">
                  <c:v>0.26</c:v>
                </c:pt>
                <c:pt idx="2">
                  <c:v>0.28</c:v>
                </c:pt>
                <c:pt idx="3">
                  <c:v>0.27</c:v>
                </c:pt>
                <c:pt idx="4">
                  <c:v>0.17</c:v>
                </c:pt>
                <c:pt idx="5">
                  <c:v>0.03</c:v>
                </c:pt>
              </c:numCache>
            </c:numRef>
          </c:val>
        </c:ser>
        <c:axId val="24553870"/>
        <c:axId val="19658239"/>
      </c:barChart>
      <c:catAx>
        <c:axId val="2455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>
            <c:manualLayout>
              <c:xMode val="factor"/>
              <c:yMode val="factor"/>
              <c:x val="0.066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58239"/>
        <c:crosses val="autoZero"/>
        <c:auto val="1"/>
        <c:lblOffset val="100"/>
        <c:noMultiLvlLbl val="0"/>
      </c:catAx>
      <c:valAx>
        <c:axId val="1965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5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4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Результаты ЕГЭ по биологии.26.05.2011</a:t>
            </a: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
 Сдавали 92 человека ( 25 %).
 Средний балл -56,2 
Не прошли минимум -3 человека (3%)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535"/>
          <c:w val="0.969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'[4]Биология'!$J$62:$P$62</c:f>
              <c:strCache>
                <c:ptCount val="7"/>
                <c:pt idx="0">
                  <c:v>0- 35</c:v>
                </c:pt>
                <c:pt idx="1">
                  <c:v>35-39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'[4]Биология'!$J$63:$P$63</c:f>
              <c:numCache>
                <c:ptCount val="7"/>
                <c:pt idx="0">
                  <c:v>3</c:v>
                </c:pt>
                <c:pt idx="1">
                  <c:v>5</c:v>
                </c:pt>
                <c:pt idx="2">
                  <c:v>14</c:v>
                </c:pt>
                <c:pt idx="3">
                  <c:v>28</c:v>
                </c:pt>
                <c:pt idx="4">
                  <c:v>23</c:v>
                </c:pt>
                <c:pt idx="5">
                  <c:v>17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'[4]Биология'!$J$62:$P$62</c:f>
              <c:strCache>
                <c:ptCount val="7"/>
                <c:pt idx="0">
                  <c:v>0- 35</c:v>
                </c:pt>
                <c:pt idx="1">
                  <c:v>35-39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'[4]Биология'!$J$64:$P$64</c:f>
              <c:numCache>
                <c:ptCount val="7"/>
                <c:pt idx="0">
                  <c:v>0.03</c:v>
                </c:pt>
                <c:pt idx="1">
                  <c:v>0.05</c:v>
                </c:pt>
                <c:pt idx="2">
                  <c:v>0.15</c:v>
                </c:pt>
                <c:pt idx="3">
                  <c:v>0.3</c:v>
                </c:pt>
                <c:pt idx="4">
                  <c:v>0.25</c:v>
                </c:pt>
                <c:pt idx="5">
                  <c:v>0.19</c:v>
                </c:pt>
                <c:pt idx="6">
                  <c:v>0.02</c:v>
                </c:pt>
              </c:numCache>
            </c:numRef>
          </c:val>
        </c:ser>
        <c:axId val="42706424"/>
        <c:axId val="48813497"/>
      </c:barChart>
      <c:catAx>
        <c:axId val="42706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13497"/>
        <c:crosses val="autoZero"/>
        <c:auto val="1"/>
        <c:lblOffset val="100"/>
        <c:noMultiLvlLbl val="0"/>
      </c:catAx>
      <c:valAx>
        <c:axId val="4881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06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истории.11.06.2010.</a:t>
            </a:r>
            <a:r>
              <a:rPr lang="en-US" cap="none" sz="1025" b="0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 Сдавали- 125 человека( 30%).
 Средний балл по МОУ - 46,1 ( обл.- 48,2) 
Не прошли минимум - 8 чел. ( 6 %)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575"/>
          <c:w val="0.946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 Cyr"/>
                        <a:ea typeface="Arial Cyr"/>
                        <a:cs typeface="Arial Cyr"/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'[19]Лист1'!$B$29:$H$29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'[19]Лист1'!$B$30:$H$30</c:f>
              <c:numCache>
                <c:ptCount val="7"/>
                <c:pt idx="0">
                  <c:v>7</c:v>
                </c:pt>
                <c:pt idx="1">
                  <c:v>29</c:v>
                </c:pt>
                <c:pt idx="2">
                  <c:v>40</c:v>
                </c:pt>
                <c:pt idx="3">
                  <c:v>25</c:v>
                </c:pt>
                <c:pt idx="4">
                  <c:v>17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'[19]Лист1'!$B$29:$H$29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'[19]Лист1'!$B$31:$H$31</c:f>
              <c:numCache>
                <c:ptCount val="7"/>
                <c:pt idx="0">
                  <c:v>0.06</c:v>
                </c:pt>
                <c:pt idx="1">
                  <c:v>0.23</c:v>
                </c:pt>
                <c:pt idx="2">
                  <c:v>0.32</c:v>
                </c:pt>
                <c:pt idx="3">
                  <c:v>0.2</c:v>
                </c:pt>
                <c:pt idx="4">
                  <c:v>0.14</c:v>
                </c:pt>
                <c:pt idx="5">
                  <c:v>0.03</c:v>
                </c:pt>
                <c:pt idx="6">
                  <c:v>0.02</c:v>
                </c:pt>
              </c:numCache>
            </c:numRef>
          </c:val>
        </c:ser>
        <c:axId val="36668290"/>
        <c:axId val="61579155"/>
      </c:barChart>
      <c:catAx>
        <c:axId val="3666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79155"/>
        <c:crosses val="autoZero"/>
        <c:auto val="1"/>
        <c:lblOffset val="100"/>
        <c:noMultiLvlLbl val="0"/>
      </c:catAx>
      <c:valAx>
        <c:axId val="61579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6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'Ср.балл по району'!$A$68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району'!$B$67:$N$67</c:f>
              <c:strCache/>
            </c:strRef>
          </c:cat>
          <c:val>
            <c:numRef>
              <c:f>'Ср.балл по району'!$B$68:$N$68</c:f>
              <c:numCache/>
            </c:numRef>
          </c:val>
        </c:ser>
        <c:ser>
          <c:idx val="1"/>
          <c:order val="1"/>
          <c:tx>
            <c:strRef>
              <c:f>'Ср.балл по району'!$A$69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району'!$B$67:$N$67</c:f>
              <c:strCache/>
            </c:strRef>
          </c:cat>
          <c:val>
            <c:numRef>
              <c:f>'Ср.балл по району'!$B$69:$N$69</c:f>
              <c:numCache/>
            </c:numRef>
          </c:val>
        </c:ser>
        <c:ser>
          <c:idx val="2"/>
          <c:order val="2"/>
          <c:tx>
            <c:strRef>
              <c:f>'Ср.балл по району'!$A$70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'Ср.балл по району'!$B$67:$N$67</c:f>
              <c:strCache/>
            </c:strRef>
          </c:cat>
          <c:val>
            <c:numRef>
              <c:f>'Ср.балл по району'!$B$70:$N$70</c:f>
              <c:numCache/>
            </c:numRef>
          </c:val>
        </c:ser>
        <c:ser>
          <c:idx val="3"/>
          <c:order val="3"/>
          <c:tx>
            <c:strRef>
              <c:f>'Ср.балл по району'!$A$71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району'!$B$67:$N$67</c:f>
              <c:strCache/>
            </c:strRef>
          </c:cat>
          <c:val>
            <c:numRef>
              <c:f>'Ср.балл по району'!$B$71:$N$71</c:f>
              <c:numCache/>
            </c:numRef>
          </c:val>
        </c:ser>
        <c:axId val="25698352"/>
        <c:axId val="29958577"/>
      </c:bar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58577"/>
        <c:crosses val="autoZero"/>
        <c:auto val="1"/>
        <c:lblOffset val="100"/>
        <c:noMultiLvlLbl val="0"/>
      </c:catAx>
      <c:valAx>
        <c:axId val="29958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Кол-во учащихся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98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истории.11.06.2010.</a:t>
            </a:r>
            <a:r>
              <a:rPr lang="en-US" cap="none" sz="1075" b="0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 Сдавали- 125 человека( 30%).
 Средний балл по МОУ - 46,1 ( обл.- 48,2) 
Не прошли минимум - 8 чел. ( 6 %)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25225"/>
          <c:w val="0.93175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 Cyr"/>
                        <a:ea typeface="Arial Cyr"/>
                        <a:cs typeface="Arial Cyr"/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'[17]Лист1'!$B$29:$H$29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'[17]Лист1'!$B$30:$H$30</c:f>
              <c:numCache>
                <c:ptCount val="7"/>
                <c:pt idx="0">
                  <c:v>7</c:v>
                </c:pt>
                <c:pt idx="1">
                  <c:v>29</c:v>
                </c:pt>
                <c:pt idx="2">
                  <c:v>40</c:v>
                </c:pt>
                <c:pt idx="3">
                  <c:v>25</c:v>
                </c:pt>
                <c:pt idx="4">
                  <c:v>17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'[17]Лист1'!$B$29:$H$29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'[17]Лист1'!$B$31:$H$31</c:f>
              <c:numCache>
                <c:ptCount val="7"/>
                <c:pt idx="0">
                  <c:v>0.06</c:v>
                </c:pt>
                <c:pt idx="1">
                  <c:v>0.23</c:v>
                </c:pt>
                <c:pt idx="2">
                  <c:v>0.32</c:v>
                </c:pt>
                <c:pt idx="3">
                  <c:v>0.2</c:v>
                </c:pt>
                <c:pt idx="4">
                  <c:v>0.14</c:v>
                </c:pt>
                <c:pt idx="5">
                  <c:v>0.03</c:v>
                </c:pt>
                <c:pt idx="6">
                  <c:v>0.02</c:v>
                </c:pt>
              </c:numCache>
            </c:numRef>
          </c:val>
        </c:ser>
        <c:axId val="17341484"/>
        <c:axId val="21855629"/>
      </c:barChart>
      <c:catAx>
        <c:axId val="17341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55629"/>
        <c:crosses val="autoZero"/>
        <c:auto val="1"/>
        <c:lblOffset val="100"/>
        <c:noMultiLvlLbl val="0"/>
      </c:catAx>
      <c:valAx>
        <c:axId val="2185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41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ЕГЭ по истории.15.06.2009.
 Сдавали историю - 26 % ( 110 чел.).
Средний балл  - 44,9 ( федерал. - 48,областной - 45 ). 
Не прошли минимум - 8% ( 9 чел.) ( федерал. - 8,7 %)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7"/>
          <c:w val="0.969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'[18]Итоги ЕГЭ по предметам'!$C$475:$I$475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'[18]Итоги ЕГЭ по предметам'!$C$476:$I$476</c:f>
              <c:numCache>
                <c:ptCount val="7"/>
                <c:pt idx="0">
                  <c:v>0</c:v>
                </c:pt>
                <c:pt idx="1">
                  <c:v>0.37</c:v>
                </c:pt>
                <c:pt idx="2">
                  <c:v>0.28</c:v>
                </c:pt>
                <c:pt idx="3">
                  <c:v>0.18</c:v>
                </c:pt>
                <c:pt idx="4">
                  <c:v>0.1</c:v>
                </c:pt>
                <c:pt idx="5">
                  <c:v>0.06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'[18]Итоги ЕГЭ по предметам'!$C$475:$I$475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'[18]Итоги ЕГЭ по предметам'!$C$477:$I$477</c:f>
              <c:numCache>
                <c:ptCount val="7"/>
                <c:pt idx="1">
                  <c:v>41</c:v>
                </c:pt>
                <c:pt idx="2">
                  <c:v>31</c:v>
                </c:pt>
                <c:pt idx="3">
                  <c:v>20</c:v>
                </c:pt>
                <c:pt idx="4">
                  <c:v>11</c:v>
                </c:pt>
                <c:pt idx="5">
                  <c:v>7</c:v>
                </c:pt>
              </c:numCache>
            </c:numRef>
          </c:val>
        </c:ser>
        <c:axId val="62482934"/>
        <c:axId val="25475495"/>
      </c:barChart>
      <c:catAx>
        <c:axId val="6248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75495"/>
        <c:crosses val="autoZero"/>
        <c:auto val="1"/>
        <c:lblOffset val="100"/>
        <c:noMultiLvlLbl val="0"/>
      </c:catAx>
      <c:valAx>
        <c:axId val="2547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82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истории.11.06.2010.</a:t>
            </a:r>
            <a:r>
              <a:rPr lang="en-US" cap="none" sz="1025" b="0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 Сдавали- 125 человека( 30%).
 Средний балл по МОУ - 46,1 ( обл.- 48,2) 
Не прошли минимум - 8 чел. ( 6 %)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2775"/>
          <c:w val="0.966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 Cyr"/>
                        <a:ea typeface="Arial Cyr"/>
                        <a:cs typeface="Arial Cyr"/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'[17]Лист1'!$B$29:$H$29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'[17]Лист1'!$B$30:$H$30</c:f>
              <c:numCache>
                <c:ptCount val="7"/>
                <c:pt idx="0">
                  <c:v>7</c:v>
                </c:pt>
                <c:pt idx="1">
                  <c:v>29</c:v>
                </c:pt>
                <c:pt idx="2">
                  <c:v>40</c:v>
                </c:pt>
                <c:pt idx="3">
                  <c:v>25</c:v>
                </c:pt>
                <c:pt idx="4">
                  <c:v>17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'[17]Лист1'!$B$29:$H$29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'[17]Лист1'!$B$31:$H$31</c:f>
              <c:numCache>
                <c:ptCount val="7"/>
                <c:pt idx="0">
                  <c:v>0.06</c:v>
                </c:pt>
                <c:pt idx="1">
                  <c:v>0.23</c:v>
                </c:pt>
                <c:pt idx="2">
                  <c:v>0.32</c:v>
                </c:pt>
                <c:pt idx="3">
                  <c:v>0.2</c:v>
                </c:pt>
                <c:pt idx="4">
                  <c:v>0.14</c:v>
                </c:pt>
                <c:pt idx="5">
                  <c:v>0.03</c:v>
                </c:pt>
                <c:pt idx="6">
                  <c:v>0.02</c:v>
                </c:pt>
              </c:numCache>
            </c:numRef>
          </c:val>
        </c:ser>
        <c:axId val="27952864"/>
        <c:axId val="50249185"/>
      </c:barChart>
      <c:catAx>
        <c:axId val="279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49185"/>
        <c:crosses val="autoZero"/>
        <c:auto val="1"/>
        <c:lblOffset val="100"/>
        <c:noMultiLvlLbl val="0"/>
      </c:catAx>
      <c:valAx>
        <c:axId val="5024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2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ЕГЭ по истории.15.06.2009.
 Сдавали историю - 26 % ( 110 чел.).
Средний балл  - 44,9 ( федерал. - 48,областной - 45 ). 
Не прошли минимум - 8% ( 9 чел.) ( федерал. - 8,7 %)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465"/>
          <c:w val="0.926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'[18]Итоги ЕГЭ по предметам'!$C$475:$I$475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'[18]Итоги ЕГЭ по предметам'!$C$476:$I$476</c:f>
              <c:numCache>
                <c:ptCount val="7"/>
                <c:pt idx="0">
                  <c:v>0</c:v>
                </c:pt>
                <c:pt idx="1">
                  <c:v>0.37</c:v>
                </c:pt>
                <c:pt idx="2">
                  <c:v>0.28</c:v>
                </c:pt>
                <c:pt idx="3">
                  <c:v>0.18</c:v>
                </c:pt>
                <c:pt idx="4">
                  <c:v>0.1</c:v>
                </c:pt>
                <c:pt idx="5">
                  <c:v>0.06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'[18]Итоги ЕГЭ по предметам'!$C$475:$I$475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'[18]Итоги ЕГЭ по предметам'!$C$477:$I$477</c:f>
              <c:numCache>
                <c:ptCount val="7"/>
                <c:pt idx="1">
                  <c:v>41</c:v>
                </c:pt>
                <c:pt idx="2">
                  <c:v>31</c:v>
                </c:pt>
                <c:pt idx="3">
                  <c:v>20</c:v>
                </c:pt>
                <c:pt idx="4">
                  <c:v>11</c:v>
                </c:pt>
                <c:pt idx="5">
                  <c:v>7</c:v>
                </c:pt>
              </c:numCache>
            </c:numRef>
          </c:val>
        </c:ser>
        <c:axId val="49589482"/>
        <c:axId val="43652155"/>
      </c:barChart>
      <c:catAx>
        <c:axId val="4958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52155"/>
        <c:crosses val="autoZero"/>
        <c:auto val="1"/>
        <c:lblOffset val="100"/>
        <c:noMultiLvlLbl val="0"/>
      </c:catAx>
      <c:valAx>
        <c:axId val="4365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8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истории.11.06.2010.</a:t>
            </a:r>
            <a:r>
              <a:rPr lang="en-US" cap="none" sz="1025" b="0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 Сдавали- 125 человека( 30%).
 Средний балл по МОУ - 46,1 ( обл.- 48,2) 
Не прошли минимум - 8 чел. ( 6 %)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2565"/>
          <c:w val="0.943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 Cyr"/>
                        <a:ea typeface="Arial Cyr"/>
                        <a:cs typeface="Arial Cyr"/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'[17]Лист1'!$B$29:$H$29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'[17]Лист1'!$B$30:$H$30</c:f>
              <c:numCache>
                <c:ptCount val="7"/>
                <c:pt idx="0">
                  <c:v>7</c:v>
                </c:pt>
                <c:pt idx="1">
                  <c:v>29</c:v>
                </c:pt>
                <c:pt idx="2">
                  <c:v>40</c:v>
                </c:pt>
                <c:pt idx="3">
                  <c:v>25</c:v>
                </c:pt>
                <c:pt idx="4">
                  <c:v>17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'[17]Лист1'!$B$29:$H$29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'[17]Лист1'!$B$31:$H$31</c:f>
              <c:numCache>
                <c:ptCount val="7"/>
                <c:pt idx="0">
                  <c:v>0.06</c:v>
                </c:pt>
                <c:pt idx="1">
                  <c:v>0.23</c:v>
                </c:pt>
                <c:pt idx="2">
                  <c:v>0.32</c:v>
                </c:pt>
                <c:pt idx="3">
                  <c:v>0.2</c:v>
                </c:pt>
                <c:pt idx="4">
                  <c:v>0.14</c:v>
                </c:pt>
                <c:pt idx="5">
                  <c:v>0.03</c:v>
                </c:pt>
                <c:pt idx="6">
                  <c:v>0.02</c:v>
                </c:pt>
              </c:numCache>
            </c:numRef>
          </c:val>
        </c:ser>
        <c:axId val="57325076"/>
        <c:axId val="46163637"/>
      </c:barChart>
      <c:catAx>
        <c:axId val="5732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63637"/>
        <c:crosses val="autoZero"/>
        <c:auto val="1"/>
        <c:lblOffset val="100"/>
        <c:noMultiLvlLbl val="0"/>
      </c:catAx>
      <c:valAx>
        <c:axId val="46163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25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Результаты ЕГЭ по истории.14.06.2011 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
Сдавали-82 человека (22%). 
Средний балл - 49,1. 
Не прошли минимум - 6 человек (7 %)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238"/>
          <c:w val="0.947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'[4]История'!$J$57:$Q$57</c:f>
              <c:strCache>
                <c:ptCount val="8"/>
                <c:pt idx="0">
                  <c:v>0- 29</c:v>
                </c:pt>
                <c:pt idx="1">
                  <c:v>30 -39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6">
                  <c:v>70-79</c:v>
                </c:pt>
                <c:pt idx="7">
                  <c:v>80-100</c:v>
                </c:pt>
              </c:strCache>
            </c:strRef>
          </c:cat>
          <c:val>
            <c:numRef>
              <c:f>'[4]История'!$J$58:$Q$58</c:f>
              <c:numCache>
                <c:ptCount val="8"/>
                <c:pt idx="0">
                  <c:v>5</c:v>
                </c:pt>
                <c:pt idx="1">
                  <c:v>14</c:v>
                </c:pt>
                <c:pt idx="2">
                  <c:v>21</c:v>
                </c:pt>
                <c:pt idx="3">
                  <c:v>15</c:v>
                </c:pt>
                <c:pt idx="4">
                  <c:v>15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'[4]История'!$J$57:$Q$57</c:f>
              <c:strCache>
                <c:ptCount val="8"/>
                <c:pt idx="0">
                  <c:v>0- 29</c:v>
                </c:pt>
                <c:pt idx="1">
                  <c:v>30 -39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6">
                  <c:v>70-79</c:v>
                </c:pt>
                <c:pt idx="7">
                  <c:v>80-100</c:v>
                </c:pt>
              </c:strCache>
            </c:strRef>
          </c:cat>
          <c:val>
            <c:numRef>
              <c:f>'[4]История'!$J$59:$Q$59</c:f>
              <c:numCache>
                <c:ptCount val="8"/>
                <c:pt idx="0">
                  <c:v>0.06</c:v>
                </c:pt>
                <c:pt idx="1">
                  <c:v>0.17</c:v>
                </c:pt>
                <c:pt idx="2">
                  <c:v>0.26</c:v>
                </c:pt>
                <c:pt idx="3">
                  <c:v>0.18</c:v>
                </c:pt>
                <c:pt idx="4">
                  <c:v>0.18</c:v>
                </c:pt>
                <c:pt idx="6">
                  <c:v>0.09</c:v>
                </c:pt>
                <c:pt idx="7">
                  <c:v>0.02</c:v>
                </c:pt>
              </c:numCache>
            </c:numRef>
          </c:val>
        </c:ser>
        <c:axId val="12819550"/>
        <c:axId val="48267087"/>
      </c:barChart>
      <c:catAx>
        <c:axId val="128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67087"/>
        <c:crosses val="autoZero"/>
        <c:auto val="1"/>
        <c:lblOffset val="100"/>
        <c:noMultiLvlLbl val="0"/>
      </c:catAx>
      <c:valAx>
        <c:axId val="482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1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24525"/>
          <c:w val="0.749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'[16]Лист1'!$A$26:$H$26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'[16]Лист1'!$A$27:$H$27</c:f>
              <c:numCach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15</c:v>
                </c:pt>
                <c:pt idx="4">
                  <c:v>13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axId val="31750600"/>
        <c:axId val="17319945"/>
      </c:bar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19945"/>
        <c:crosses val="autoZero"/>
        <c:auto val="1"/>
        <c:lblOffset val="100"/>
        <c:noMultiLvlLbl val="0"/>
      </c:catAx>
      <c:valAx>
        <c:axId val="17319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50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3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30125"/>
          <c:w val="0.963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'[16]Лист1'!$A$26:$H$26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'[16]Лист1'!$A$27:$H$27</c:f>
              <c:numCach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15</c:v>
                </c:pt>
                <c:pt idx="4">
                  <c:v>13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axId val="21661778"/>
        <c:axId val="60738275"/>
      </c:barChart>
      <c:cat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38275"/>
        <c:crosses val="autoZero"/>
        <c:auto val="1"/>
        <c:lblOffset val="100"/>
        <c:noMultiLvlLbl val="0"/>
      </c:catAx>
      <c:valAx>
        <c:axId val="60738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61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информатике- 2010 г. </a:t>
            </a:r>
            <a:r>
              <a:rPr lang="en-US" cap="none" sz="825" b="0" i="0" u="none" baseline="0"/>
              <a:t>
Сдавали информатику 42 чел- 10%.
Средний балл по району - 63,1(обл. - 65,5) 
 Не прошли min(41 балл)-  3 чел.( 7%)</a:t>
            </a:r>
          </a:p>
        </c:rich>
      </c:tx>
      <c:layout>
        <c:manualLayout>
          <c:xMode val="factor"/>
          <c:yMode val="factor"/>
          <c:x val="0.019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4"/>
          <c:w val="0.778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'[16]Лист1'!$A$26:$H$26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'[16]Лист1'!$A$27:$H$27</c:f>
              <c:numCach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15</c:v>
                </c:pt>
                <c:pt idx="4">
                  <c:v>13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axId val="9773564"/>
        <c:axId val="20853213"/>
      </c:barChart>
      <c:catAx>
        <c:axId val="977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3213"/>
        <c:crosses val="autoZero"/>
        <c:auto val="1"/>
        <c:lblOffset val="100"/>
        <c:noMultiLvlLbl val="0"/>
      </c:catAx>
      <c:valAx>
        <c:axId val="20853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7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7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информатике и ИКТ.  2009 г.</a:t>
            </a: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
Сдавали информатику - 13 %  (56 чел.)
</a:t>
            </a: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Средний балл по району- 58,8 ( федеральный - 56,1, областной-  60,3 </a:t>
            </a: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).
Не прошли минимум (36 б.) - 2% ( 1 чел)( федеральный - 11,4 %)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предметам'!$C$23:$I$23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предметам'!$C$24:$I$24</c:f>
              <c:numCache>
                <c:ptCount val="7"/>
                <c:pt idx="1">
                  <c:v>4</c:v>
                </c:pt>
                <c:pt idx="2">
                  <c:v>9</c:v>
                </c:pt>
                <c:pt idx="3">
                  <c:v>19</c:v>
                </c:pt>
                <c:pt idx="4">
                  <c:v>15</c:v>
                </c:pt>
                <c:pt idx="5">
                  <c:v>8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предметам'!$C$23:$I$23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предметам'!$C$25:$I$25</c:f>
              <c:numCache>
                <c:ptCount val="7"/>
                <c:pt idx="1">
                  <c:v>0.07</c:v>
                </c:pt>
                <c:pt idx="2">
                  <c:v>0.16</c:v>
                </c:pt>
                <c:pt idx="3">
                  <c:v>0.34</c:v>
                </c:pt>
                <c:pt idx="4">
                  <c:v>0.27</c:v>
                </c:pt>
                <c:pt idx="5">
                  <c:v>0.14</c:v>
                </c:pt>
                <c:pt idx="6">
                  <c:v>0.02</c:v>
                </c:pt>
              </c:numCache>
            </c:numRef>
          </c:val>
        </c:ser>
        <c:axId val="53461190"/>
        <c:axId val="11388663"/>
      </c:barChart>
      <c:catAx>
        <c:axId val="53461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8663"/>
        <c:crosses val="autoZero"/>
        <c:auto val="1"/>
        <c:lblOffset val="100"/>
        <c:noMultiLvlLbl val="0"/>
      </c:catAx>
      <c:valAx>
        <c:axId val="11388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61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Средний балл по предметам ОУ Московской области и района.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929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МО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району'!$B$3:$N$3</c:f>
              <c:strCache/>
            </c:strRef>
          </c:cat>
          <c:val>
            <c:numRef>
              <c:f>'Ср.балл по району'!$B$4:$N$4</c:f>
              <c:numCache/>
            </c:numRef>
          </c:val>
        </c:ser>
        <c:ser>
          <c:idx val="1"/>
          <c:order val="1"/>
          <c:tx>
            <c:v>Район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району'!$B$3:$N$3</c:f>
              <c:strCache/>
            </c:strRef>
          </c:cat>
          <c:val>
            <c:numRef>
              <c:f>'Ср.балл по району'!$B$5:$N$5</c:f>
              <c:numCache/>
            </c:numRef>
          </c:val>
        </c:ser>
        <c:axId val="1191738"/>
        <c:axId val="10725643"/>
      </c:barChart>
      <c:catAx>
        <c:axId val="119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25643"/>
        <c:crosses val="autoZero"/>
        <c:auto val="1"/>
        <c:lblOffset val="100"/>
        <c:noMultiLvlLbl val="0"/>
      </c:catAx>
      <c:valAx>
        <c:axId val="10725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1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8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1" u="none" baseline="0">
          <a:latin typeface="Arial Cyr"/>
          <a:ea typeface="Arial Cyr"/>
          <a:cs typeface="Arial Cyr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Результаты ЕГЭ по информатике 26 мая 2011
Сдавали - 41 человек (11 %)
 Средний балл - 60,7.
Не прошли минимум 2 человека ( 5%)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208"/>
          <c:w val="0.9002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'[4]Информатика'!$J$62:$O$62</c:f>
              <c:strCache>
                <c:ptCount val="6"/>
                <c:pt idx="0">
                  <c:v>0- 39</c:v>
                </c:pt>
                <c:pt idx="1">
                  <c:v>40-49</c:v>
                </c:pt>
                <c:pt idx="2">
                  <c:v>50-59</c:v>
                </c:pt>
                <c:pt idx="3">
                  <c:v>60-69</c:v>
                </c:pt>
                <c:pt idx="4">
                  <c:v>80-89</c:v>
                </c:pt>
                <c:pt idx="5">
                  <c:v>90-100</c:v>
                </c:pt>
              </c:strCache>
            </c:strRef>
          </c:cat>
          <c:val>
            <c:numRef>
              <c:f>'[4]Информатика'!$J$63:$O$63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16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'[4]Информатика'!$J$62:$O$62</c:f>
              <c:strCache>
                <c:ptCount val="6"/>
                <c:pt idx="0">
                  <c:v>0- 39</c:v>
                </c:pt>
                <c:pt idx="1">
                  <c:v>40-49</c:v>
                </c:pt>
                <c:pt idx="2">
                  <c:v>50-59</c:v>
                </c:pt>
                <c:pt idx="3">
                  <c:v>60-69</c:v>
                </c:pt>
                <c:pt idx="4">
                  <c:v>80-89</c:v>
                </c:pt>
                <c:pt idx="5">
                  <c:v>90-100</c:v>
                </c:pt>
              </c:strCache>
            </c:strRef>
          </c:cat>
          <c:val>
            <c:numRef>
              <c:f>'[4]Информатика'!$J$64:$O$64</c:f>
              <c:numCache>
                <c:ptCount val="6"/>
                <c:pt idx="0">
                  <c:v>0.05</c:v>
                </c:pt>
                <c:pt idx="1">
                  <c:v>0.12</c:v>
                </c:pt>
                <c:pt idx="2">
                  <c:v>0.24</c:v>
                </c:pt>
                <c:pt idx="3">
                  <c:v>0.39</c:v>
                </c:pt>
                <c:pt idx="4">
                  <c:v>0.05</c:v>
                </c:pt>
                <c:pt idx="5">
                  <c:v>0.02</c:v>
                </c:pt>
              </c:numCache>
            </c:numRef>
          </c:val>
        </c:ser>
        <c:axId val="35389104"/>
        <c:axId val="50066481"/>
      </c:barChart>
      <c:catAx>
        <c:axId val="35389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66481"/>
        <c:crosses val="autoZero"/>
        <c:auto val="1"/>
        <c:lblOffset val="100"/>
        <c:noMultiLvlLbl val="0"/>
      </c:catAx>
      <c:valAx>
        <c:axId val="5006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89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литературе. 01.06.2009. </a:t>
            </a:r>
            <a:r>
              <a:rPr lang="en-US" cap="none" sz="650" b="1" i="0" u="none" baseline="0">
                <a:latin typeface="Arial Cyr"/>
                <a:ea typeface="Arial Cyr"/>
                <a:cs typeface="Arial Cyr"/>
              </a:rPr>
              <a:t>
Сдавали литературу - 11% ( 46 чел.). 
Средний балл по району - 54,1 ( федеральный -61,8, областной - 54,9). 
Не прошли минимум (30 б.) -  2% ( 1 чел) ( федеральный - 6,5%)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предметам'!$D$201:$K$201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'[3]Итоги ЕГЭ по предметам'!$D$202:$K$202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20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предметам'!$D$201:$K$201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'[3]Итоги ЕГЭ по предметам'!$D$203:$K$203</c:f>
              <c:numCache>
                <c:ptCount val="8"/>
                <c:pt idx="1">
                  <c:v>0.04</c:v>
                </c:pt>
                <c:pt idx="2">
                  <c:v>0.2</c:v>
                </c:pt>
                <c:pt idx="3">
                  <c:v>0.44</c:v>
                </c:pt>
                <c:pt idx="4">
                  <c:v>0.15</c:v>
                </c:pt>
                <c:pt idx="5">
                  <c:v>0.07</c:v>
                </c:pt>
                <c:pt idx="6">
                  <c:v>0.04</c:v>
                </c:pt>
                <c:pt idx="7">
                  <c:v>0.02</c:v>
                </c:pt>
              </c:numCache>
            </c:numRef>
          </c:val>
        </c:ser>
        <c:axId val="29421924"/>
        <c:axId val="63470725"/>
      </c:barChart>
      <c:catAx>
        <c:axId val="2942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70725"/>
        <c:crosses val="autoZero"/>
        <c:auto val="1"/>
        <c:lblOffset val="100"/>
        <c:noMultiLvlLbl val="0"/>
      </c:catAx>
      <c:valAx>
        <c:axId val="63470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21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литературе. 27.05.10.</a:t>
            </a: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
 Сдавали литературу - 33 чел. (8 %). 
Средний балл по району - 57,2 (обл.- 58,7)
 Минимум прошли все.</a:t>
            </a:r>
          </a:p>
        </c:rich>
      </c:tx>
      <c:layout>
        <c:manualLayout>
          <c:xMode val="factor"/>
          <c:yMode val="factor"/>
          <c:x val="-0.002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6525"/>
          <c:w val="0.782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'[2]Лист1'!$B$22:$H$22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'[2]Лист1'!$B$23:$H$23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13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axId val="34365614"/>
        <c:axId val="40855071"/>
      </c:barChart>
      <c:catAx>
        <c:axId val="34365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55071"/>
        <c:crosses val="autoZero"/>
        <c:auto val="1"/>
        <c:lblOffset val="100"/>
        <c:noMultiLvlLbl val="0"/>
      </c:catAx>
      <c:valAx>
        <c:axId val="40855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65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73</xdr:row>
      <xdr:rowOff>152400</xdr:rowOff>
    </xdr:from>
    <xdr:to>
      <xdr:col>14</xdr:col>
      <xdr:colOff>304800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6257925" y="12115800"/>
        <a:ext cx="28575" cy="3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61</xdr:row>
      <xdr:rowOff>114300</xdr:rowOff>
    </xdr:from>
    <xdr:to>
      <xdr:col>13</xdr:col>
      <xdr:colOff>342900</xdr:colOff>
      <xdr:row>75</xdr:row>
      <xdr:rowOff>85725</xdr:rowOff>
    </xdr:to>
    <xdr:graphicFrame>
      <xdr:nvGraphicFramePr>
        <xdr:cNvPr id="2" name="Chart 2"/>
        <xdr:cNvGraphicFramePr/>
      </xdr:nvGraphicFramePr>
      <xdr:xfrm>
        <a:off x="47625" y="10134600"/>
        <a:ext cx="59340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266700</xdr:colOff>
      <xdr:row>119</xdr:row>
      <xdr:rowOff>152400</xdr:rowOff>
    </xdr:from>
    <xdr:to>
      <xdr:col>14</xdr:col>
      <xdr:colOff>304800</xdr:colOff>
      <xdr:row>120</xdr:row>
      <xdr:rowOff>28575</xdr:rowOff>
    </xdr:to>
    <xdr:graphicFrame>
      <xdr:nvGraphicFramePr>
        <xdr:cNvPr id="3" name="Chart 3"/>
        <xdr:cNvGraphicFramePr/>
      </xdr:nvGraphicFramePr>
      <xdr:xfrm>
        <a:off x="6257925" y="19602450"/>
        <a:ext cx="28575" cy="3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107</xdr:row>
      <xdr:rowOff>114300</xdr:rowOff>
    </xdr:from>
    <xdr:to>
      <xdr:col>13</xdr:col>
      <xdr:colOff>342900</xdr:colOff>
      <xdr:row>121</xdr:row>
      <xdr:rowOff>85725</xdr:rowOff>
    </xdr:to>
    <xdr:graphicFrame>
      <xdr:nvGraphicFramePr>
        <xdr:cNvPr id="4" name="Chart 4"/>
        <xdr:cNvGraphicFramePr/>
      </xdr:nvGraphicFramePr>
      <xdr:xfrm>
        <a:off x="47625" y="17621250"/>
        <a:ext cx="59340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102</xdr:row>
      <xdr:rowOff>133350</xdr:rowOff>
    </xdr:from>
    <xdr:to>
      <xdr:col>8</xdr:col>
      <xdr:colOff>333375</xdr:colOff>
      <xdr:row>133</xdr:row>
      <xdr:rowOff>95250</xdr:rowOff>
    </xdr:to>
    <xdr:graphicFrame>
      <xdr:nvGraphicFramePr>
        <xdr:cNvPr id="1" name="Chart 1"/>
        <xdr:cNvGraphicFramePr/>
      </xdr:nvGraphicFramePr>
      <xdr:xfrm>
        <a:off x="76200" y="20516850"/>
        <a:ext cx="55435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185</xdr:row>
      <xdr:rowOff>0</xdr:rowOff>
    </xdr:from>
    <xdr:to>
      <xdr:col>15</xdr:col>
      <xdr:colOff>1123950</xdr:colOff>
      <xdr:row>222</xdr:row>
      <xdr:rowOff>123825</xdr:rowOff>
    </xdr:to>
    <xdr:graphicFrame>
      <xdr:nvGraphicFramePr>
        <xdr:cNvPr id="2" name="Chart 2"/>
        <xdr:cNvGraphicFramePr/>
      </xdr:nvGraphicFramePr>
      <xdr:xfrm>
        <a:off x="6372225" y="33994725"/>
        <a:ext cx="5181600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184</xdr:row>
      <xdr:rowOff>142875</xdr:rowOff>
    </xdr:from>
    <xdr:to>
      <xdr:col>8</xdr:col>
      <xdr:colOff>514350</xdr:colOff>
      <xdr:row>222</xdr:row>
      <xdr:rowOff>142875</xdr:rowOff>
    </xdr:to>
    <xdr:graphicFrame>
      <xdr:nvGraphicFramePr>
        <xdr:cNvPr id="3" name="Chart 3"/>
        <xdr:cNvGraphicFramePr/>
      </xdr:nvGraphicFramePr>
      <xdr:xfrm>
        <a:off x="0" y="33975675"/>
        <a:ext cx="5800725" cy="615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103</xdr:row>
      <xdr:rowOff>28575</xdr:rowOff>
    </xdr:from>
    <xdr:to>
      <xdr:col>16</xdr:col>
      <xdr:colOff>57150</xdr:colOff>
      <xdr:row>133</xdr:row>
      <xdr:rowOff>152400</xdr:rowOff>
    </xdr:to>
    <xdr:graphicFrame>
      <xdr:nvGraphicFramePr>
        <xdr:cNvPr id="4" name="Chart 4"/>
        <xdr:cNvGraphicFramePr/>
      </xdr:nvGraphicFramePr>
      <xdr:xfrm>
        <a:off x="5800725" y="20574000"/>
        <a:ext cx="587692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75</xdr:row>
      <xdr:rowOff>38100</xdr:rowOff>
    </xdr:from>
    <xdr:to>
      <xdr:col>14</xdr:col>
      <xdr:colOff>390525</xdr:colOff>
      <xdr:row>75</xdr:row>
      <xdr:rowOff>114300</xdr:rowOff>
    </xdr:to>
    <xdr:graphicFrame>
      <xdr:nvGraphicFramePr>
        <xdr:cNvPr id="1" name="Chart 1"/>
        <xdr:cNvGraphicFramePr/>
      </xdr:nvGraphicFramePr>
      <xdr:xfrm>
        <a:off x="8801100" y="13906500"/>
        <a:ext cx="85725" cy="7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75</xdr:row>
      <xdr:rowOff>47625</xdr:rowOff>
    </xdr:from>
    <xdr:to>
      <xdr:col>14</xdr:col>
      <xdr:colOff>390525</xdr:colOff>
      <xdr:row>75</xdr:row>
      <xdr:rowOff>114300</xdr:rowOff>
    </xdr:to>
    <xdr:graphicFrame>
      <xdr:nvGraphicFramePr>
        <xdr:cNvPr id="2" name="Chart 2"/>
        <xdr:cNvGraphicFramePr/>
      </xdr:nvGraphicFramePr>
      <xdr:xfrm>
        <a:off x="8791575" y="13916025"/>
        <a:ext cx="95250" cy="6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60</xdr:row>
      <xdr:rowOff>9525</xdr:rowOff>
    </xdr:from>
    <xdr:to>
      <xdr:col>8</xdr:col>
      <xdr:colOff>428625</xdr:colOff>
      <xdr:row>75</xdr:row>
      <xdr:rowOff>57150</xdr:rowOff>
    </xdr:to>
    <xdr:graphicFrame>
      <xdr:nvGraphicFramePr>
        <xdr:cNvPr id="3" name="Chart 3"/>
        <xdr:cNvGraphicFramePr/>
      </xdr:nvGraphicFramePr>
      <xdr:xfrm>
        <a:off x="85725" y="11449050"/>
        <a:ext cx="60674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109</xdr:row>
      <xdr:rowOff>47625</xdr:rowOff>
    </xdr:from>
    <xdr:to>
      <xdr:col>9</xdr:col>
      <xdr:colOff>361950</xdr:colOff>
      <xdr:row>142</xdr:row>
      <xdr:rowOff>114300</xdr:rowOff>
    </xdr:to>
    <xdr:graphicFrame>
      <xdr:nvGraphicFramePr>
        <xdr:cNvPr id="4" name="Chart 4"/>
        <xdr:cNvGraphicFramePr/>
      </xdr:nvGraphicFramePr>
      <xdr:xfrm>
        <a:off x="0" y="19421475"/>
        <a:ext cx="6534150" cy="541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</xdr:colOff>
      <xdr:row>108</xdr:row>
      <xdr:rowOff>142875</xdr:rowOff>
    </xdr:from>
    <xdr:to>
      <xdr:col>16</xdr:col>
      <xdr:colOff>9525</xdr:colOff>
      <xdr:row>142</xdr:row>
      <xdr:rowOff>85725</xdr:rowOff>
    </xdr:to>
    <xdr:graphicFrame>
      <xdr:nvGraphicFramePr>
        <xdr:cNvPr id="5" name="Chart 5"/>
        <xdr:cNvGraphicFramePr/>
      </xdr:nvGraphicFramePr>
      <xdr:xfrm>
        <a:off x="6610350" y="19354800"/>
        <a:ext cx="4514850" cy="544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60</xdr:row>
      <xdr:rowOff>28575</xdr:rowOff>
    </xdr:from>
    <xdr:to>
      <xdr:col>16</xdr:col>
      <xdr:colOff>47625</xdr:colOff>
      <xdr:row>75</xdr:row>
      <xdr:rowOff>57150</xdr:rowOff>
    </xdr:to>
    <xdr:graphicFrame>
      <xdr:nvGraphicFramePr>
        <xdr:cNvPr id="6" name="Chart 6"/>
        <xdr:cNvGraphicFramePr/>
      </xdr:nvGraphicFramePr>
      <xdr:xfrm>
        <a:off x="6181725" y="11468100"/>
        <a:ext cx="49815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200025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0" y="10810875"/>
        <a:ext cx="53244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54</xdr:row>
      <xdr:rowOff>38100</xdr:rowOff>
    </xdr:from>
    <xdr:to>
      <xdr:col>8</xdr:col>
      <xdr:colOff>200025</xdr:colOff>
      <xdr:row>73</xdr:row>
      <xdr:rowOff>104775</xdr:rowOff>
    </xdr:to>
    <xdr:graphicFrame>
      <xdr:nvGraphicFramePr>
        <xdr:cNvPr id="2" name="Chart 2"/>
        <xdr:cNvGraphicFramePr/>
      </xdr:nvGraphicFramePr>
      <xdr:xfrm>
        <a:off x="0" y="10820400"/>
        <a:ext cx="53244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495300</xdr:colOff>
      <xdr:row>145</xdr:row>
      <xdr:rowOff>66675</xdr:rowOff>
    </xdr:from>
    <xdr:to>
      <xdr:col>16</xdr:col>
      <xdr:colOff>1123950</xdr:colOff>
      <xdr:row>163</xdr:row>
      <xdr:rowOff>95250</xdr:rowOff>
    </xdr:to>
    <xdr:graphicFrame>
      <xdr:nvGraphicFramePr>
        <xdr:cNvPr id="3" name="Chart 3"/>
        <xdr:cNvGraphicFramePr/>
      </xdr:nvGraphicFramePr>
      <xdr:xfrm>
        <a:off x="5619750" y="25622250"/>
        <a:ext cx="553402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145</xdr:row>
      <xdr:rowOff>28575</xdr:rowOff>
    </xdr:from>
    <xdr:to>
      <xdr:col>8</xdr:col>
      <xdr:colOff>200025</xdr:colOff>
      <xdr:row>163</xdr:row>
      <xdr:rowOff>104775</xdr:rowOff>
    </xdr:to>
    <xdr:graphicFrame>
      <xdr:nvGraphicFramePr>
        <xdr:cNvPr id="4" name="Chart 4"/>
        <xdr:cNvGraphicFramePr/>
      </xdr:nvGraphicFramePr>
      <xdr:xfrm>
        <a:off x="0" y="25584150"/>
        <a:ext cx="532447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495300</xdr:colOff>
      <xdr:row>101</xdr:row>
      <xdr:rowOff>66675</xdr:rowOff>
    </xdr:from>
    <xdr:to>
      <xdr:col>16</xdr:col>
      <xdr:colOff>1123950</xdr:colOff>
      <xdr:row>119</xdr:row>
      <xdr:rowOff>95250</xdr:rowOff>
    </xdr:to>
    <xdr:graphicFrame>
      <xdr:nvGraphicFramePr>
        <xdr:cNvPr id="5" name="Chart 5"/>
        <xdr:cNvGraphicFramePr/>
      </xdr:nvGraphicFramePr>
      <xdr:xfrm>
        <a:off x="5619750" y="18497550"/>
        <a:ext cx="55340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101</xdr:row>
      <xdr:rowOff>28575</xdr:rowOff>
    </xdr:from>
    <xdr:to>
      <xdr:col>8</xdr:col>
      <xdr:colOff>200025</xdr:colOff>
      <xdr:row>119</xdr:row>
      <xdr:rowOff>104775</xdr:rowOff>
    </xdr:to>
    <xdr:graphicFrame>
      <xdr:nvGraphicFramePr>
        <xdr:cNvPr id="6" name="Chart 6"/>
        <xdr:cNvGraphicFramePr/>
      </xdr:nvGraphicFramePr>
      <xdr:xfrm>
        <a:off x="0" y="18459450"/>
        <a:ext cx="5324475" cy="2990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352425</xdr:colOff>
      <xdr:row>54</xdr:row>
      <xdr:rowOff>28575</xdr:rowOff>
    </xdr:from>
    <xdr:to>
      <xdr:col>17</xdr:col>
      <xdr:colOff>28575</xdr:colOff>
      <xdr:row>73</xdr:row>
      <xdr:rowOff>76200</xdr:rowOff>
    </xdr:to>
    <xdr:graphicFrame>
      <xdr:nvGraphicFramePr>
        <xdr:cNvPr id="7" name="Chart 7"/>
        <xdr:cNvGraphicFramePr/>
      </xdr:nvGraphicFramePr>
      <xdr:xfrm>
        <a:off x="5476875" y="10810875"/>
        <a:ext cx="5705475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19050</xdr:rowOff>
    </xdr:from>
    <xdr:to>
      <xdr:col>8</xdr:col>
      <xdr:colOff>381000</xdr:colOff>
      <xdr:row>79</xdr:row>
      <xdr:rowOff>104775</xdr:rowOff>
    </xdr:to>
    <xdr:graphicFrame>
      <xdr:nvGraphicFramePr>
        <xdr:cNvPr id="1" name="Chart 1"/>
        <xdr:cNvGraphicFramePr/>
      </xdr:nvGraphicFramePr>
      <xdr:xfrm>
        <a:off x="0" y="11925300"/>
        <a:ext cx="59055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61</xdr:row>
      <xdr:rowOff>133350</xdr:rowOff>
    </xdr:from>
    <xdr:to>
      <xdr:col>8</xdr:col>
      <xdr:colOff>390525</xdr:colOff>
      <xdr:row>79</xdr:row>
      <xdr:rowOff>95250</xdr:rowOff>
    </xdr:to>
    <xdr:graphicFrame>
      <xdr:nvGraphicFramePr>
        <xdr:cNvPr id="2" name="Chart 2"/>
        <xdr:cNvGraphicFramePr/>
      </xdr:nvGraphicFramePr>
      <xdr:xfrm>
        <a:off x="28575" y="11877675"/>
        <a:ext cx="58864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61</xdr:row>
      <xdr:rowOff>133350</xdr:rowOff>
    </xdr:from>
    <xdr:to>
      <xdr:col>8</xdr:col>
      <xdr:colOff>381000</xdr:colOff>
      <xdr:row>79</xdr:row>
      <xdr:rowOff>85725</xdr:rowOff>
    </xdr:to>
    <xdr:graphicFrame>
      <xdr:nvGraphicFramePr>
        <xdr:cNvPr id="3" name="Chart 3"/>
        <xdr:cNvGraphicFramePr/>
      </xdr:nvGraphicFramePr>
      <xdr:xfrm>
        <a:off x="19050" y="11877675"/>
        <a:ext cx="58864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8</xdr:col>
      <xdr:colOff>352425</xdr:colOff>
      <xdr:row>102</xdr:row>
      <xdr:rowOff>95250</xdr:rowOff>
    </xdr:to>
    <xdr:graphicFrame>
      <xdr:nvGraphicFramePr>
        <xdr:cNvPr id="4" name="Chart 4"/>
        <xdr:cNvGraphicFramePr/>
      </xdr:nvGraphicFramePr>
      <xdr:xfrm>
        <a:off x="0" y="15630525"/>
        <a:ext cx="587692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438150</xdr:colOff>
      <xdr:row>61</xdr:row>
      <xdr:rowOff>104775</xdr:rowOff>
    </xdr:from>
    <xdr:to>
      <xdr:col>15</xdr:col>
      <xdr:colOff>1123950</xdr:colOff>
      <xdr:row>79</xdr:row>
      <xdr:rowOff>123825</xdr:rowOff>
    </xdr:to>
    <xdr:graphicFrame>
      <xdr:nvGraphicFramePr>
        <xdr:cNvPr id="5" name="Chart 5"/>
        <xdr:cNvGraphicFramePr/>
      </xdr:nvGraphicFramePr>
      <xdr:xfrm>
        <a:off x="5962650" y="11849100"/>
        <a:ext cx="49815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41</xdr:row>
      <xdr:rowOff>104775</xdr:rowOff>
    </xdr:from>
    <xdr:to>
      <xdr:col>13</xdr:col>
      <xdr:colOff>1009650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209550" y="8048625"/>
        <a:ext cx="106203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72</xdr:row>
      <xdr:rowOff>38100</xdr:rowOff>
    </xdr:from>
    <xdr:to>
      <xdr:col>13</xdr:col>
      <xdr:colOff>1085850</xdr:colOff>
      <xdr:row>100</xdr:row>
      <xdr:rowOff>123825</xdr:rowOff>
    </xdr:to>
    <xdr:graphicFrame>
      <xdr:nvGraphicFramePr>
        <xdr:cNvPr id="2" name="Chart 3"/>
        <xdr:cNvGraphicFramePr/>
      </xdr:nvGraphicFramePr>
      <xdr:xfrm>
        <a:off x="66675" y="13077825"/>
        <a:ext cx="1083945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6</xdr:row>
      <xdr:rowOff>38100</xdr:rowOff>
    </xdr:from>
    <xdr:to>
      <xdr:col>13</xdr:col>
      <xdr:colOff>762000</xdr:colOff>
      <xdr:row>27</xdr:row>
      <xdr:rowOff>161925</xdr:rowOff>
    </xdr:to>
    <xdr:graphicFrame>
      <xdr:nvGraphicFramePr>
        <xdr:cNvPr id="3" name="Chart 6"/>
        <xdr:cNvGraphicFramePr/>
      </xdr:nvGraphicFramePr>
      <xdr:xfrm>
        <a:off x="628650" y="1352550"/>
        <a:ext cx="99536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40</xdr:row>
      <xdr:rowOff>142875</xdr:rowOff>
    </xdr:from>
    <xdr:to>
      <xdr:col>15</xdr:col>
      <xdr:colOff>1047750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5534025" y="7962900"/>
        <a:ext cx="4695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40</xdr:row>
      <xdr:rowOff>123825</xdr:rowOff>
    </xdr:from>
    <xdr:to>
      <xdr:col>9</xdr:col>
      <xdr:colOff>333375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209550" y="7943850"/>
        <a:ext cx="51720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34</xdr:row>
      <xdr:rowOff>133350</xdr:rowOff>
    </xdr:from>
    <xdr:to>
      <xdr:col>9</xdr:col>
      <xdr:colOff>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371475" y="6457950"/>
        <a:ext cx="4943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67</xdr:row>
      <xdr:rowOff>66675</xdr:rowOff>
    </xdr:from>
    <xdr:to>
      <xdr:col>16</xdr:col>
      <xdr:colOff>333375</xdr:colOff>
      <xdr:row>81</xdr:row>
      <xdr:rowOff>38100</xdr:rowOff>
    </xdr:to>
    <xdr:graphicFrame>
      <xdr:nvGraphicFramePr>
        <xdr:cNvPr id="2" name="Chart 2"/>
        <xdr:cNvGraphicFramePr/>
      </xdr:nvGraphicFramePr>
      <xdr:xfrm>
        <a:off x="4924425" y="11772900"/>
        <a:ext cx="50958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114300</xdr:rowOff>
    </xdr:from>
    <xdr:to>
      <xdr:col>8</xdr:col>
      <xdr:colOff>0</xdr:colOff>
      <xdr:row>81</xdr:row>
      <xdr:rowOff>19050</xdr:rowOff>
    </xdr:to>
    <xdr:graphicFrame>
      <xdr:nvGraphicFramePr>
        <xdr:cNvPr id="3" name="Chart 3"/>
        <xdr:cNvGraphicFramePr/>
      </xdr:nvGraphicFramePr>
      <xdr:xfrm>
        <a:off x="0" y="11820525"/>
        <a:ext cx="48006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34</xdr:row>
      <xdr:rowOff>57150</xdr:rowOff>
    </xdr:from>
    <xdr:to>
      <xdr:col>16</xdr:col>
      <xdr:colOff>19050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5819775" y="6381750"/>
        <a:ext cx="38862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69</xdr:row>
      <xdr:rowOff>133350</xdr:rowOff>
    </xdr:from>
    <xdr:to>
      <xdr:col>10</xdr:col>
      <xdr:colOff>57150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5810250" y="13820775"/>
        <a:ext cx="47625" cy="5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66</xdr:row>
      <xdr:rowOff>133350</xdr:rowOff>
    </xdr:from>
    <xdr:to>
      <xdr:col>9</xdr:col>
      <xdr:colOff>47625</xdr:colOff>
      <xdr:row>82</xdr:row>
      <xdr:rowOff>66675</xdr:rowOff>
    </xdr:to>
    <xdr:graphicFrame>
      <xdr:nvGraphicFramePr>
        <xdr:cNvPr id="2" name="Chart 2"/>
        <xdr:cNvGraphicFramePr/>
      </xdr:nvGraphicFramePr>
      <xdr:xfrm>
        <a:off x="0" y="13335000"/>
        <a:ext cx="53721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119</xdr:row>
      <xdr:rowOff>9525</xdr:rowOff>
    </xdr:from>
    <xdr:to>
      <xdr:col>14</xdr:col>
      <xdr:colOff>1047750</xdr:colOff>
      <xdr:row>134</xdr:row>
      <xdr:rowOff>76200</xdr:rowOff>
    </xdr:to>
    <xdr:graphicFrame>
      <xdr:nvGraphicFramePr>
        <xdr:cNvPr id="3" name="Chart 3"/>
        <xdr:cNvGraphicFramePr/>
      </xdr:nvGraphicFramePr>
      <xdr:xfrm>
        <a:off x="5534025" y="21793200"/>
        <a:ext cx="40195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122</xdr:row>
      <xdr:rowOff>133350</xdr:rowOff>
    </xdr:from>
    <xdr:to>
      <xdr:col>10</xdr:col>
      <xdr:colOff>57150</xdr:colOff>
      <xdr:row>123</xdr:row>
      <xdr:rowOff>28575</xdr:rowOff>
    </xdr:to>
    <xdr:graphicFrame>
      <xdr:nvGraphicFramePr>
        <xdr:cNvPr id="4" name="Chart 4"/>
        <xdr:cNvGraphicFramePr/>
      </xdr:nvGraphicFramePr>
      <xdr:xfrm>
        <a:off x="5810250" y="22402800"/>
        <a:ext cx="47625" cy="5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118</xdr:row>
      <xdr:rowOff>152400</xdr:rowOff>
    </xdr:from>
    <xdr:to>
      <xdr:col>9</xdr:col>
      <xdr:colOff>47625</xdr:colOff>
      <xdr:row>134</xdr:row>
      <xdr:rowOff>85725</xdr:rowOff>
    </xdr:to>
    <xdr:graphicFrame>
      <xdr:nvGraphicFramePr>
        <xdr:cNvPr id="5" name="Chart 5"/>
        <xdr:cNvGraphicFramePr/>
      </xdr:nvGraphicFramePr>
      <xdr:xfrm>
        <a:off x="0" y="21774150"/>
        <a:ext cx="53721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57150</xdr:colOff>
      <xdr:row>66</xdr:row>
      <xdr:rowOff>133350</xdr:rowOff>
    </xdr:from>
    <xdr:to>
      <xdr:col>14</xdr:col>
      <xdr:colOff>1047750</xdr:colOff>
      <xdr:row>82</xdr:row>
      <xdr:rowOff>66675</xdr:rowOff>
    </xdr:to>
    <xdr:graphicFrame>
      <xdr:nvGraphicFramePr>
        <xdr:cNvPr id="6" name="Chart 6"/>
        <xdr:cNvGraphicFramePr/>
      </xdr:nvGraphicFramePr>
      <xdr:xfrm>
        <a:off x="5381625" y="13335000"/>
        <a:ext cx="417195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80</xdr:row>
      <xdr:rowOff>123825</xdr:rowOff>
    </xdr:from>
    <xdr:to>
      <xdr:col>7</xdr:col>
      <xdr:colOff>381000</xdr:colOff>
      <xdr:row>81</xdr:row>
      <xdr:rowOff>28575</xdr:rowOff>
    </xdr:to>
    <xdr:graphicFrame>
      <xdr:nvGraphicFramePr>
        <xdr:cNvPr id="1" name="Chart 1"/>
        <xdr:cNvGraphicFramePr/>
      </xdr:nvGraphicFramePr>
      <xdr:xfrm>
        <a:off x="4895850" y="14211300"/>
        <a:ext cx="66675" cy="6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0</xdr:rowOff>
    </xdr:from>
    <xdr:to>
      <xdr:col>8</xdr:col>
      <xdr:colOff>19050</xdr:colOff>
      <xdr:row>77</xdr:row>
      <xdr:rowOff>47625</xdr:rowOff>
    </xdr:to>
    <xdr:graphicFrame>
      <xdr:nvGraphicFramePr>
        <xdr:cNvPr id="2" name="Chart 2"/>
        <xdr:cNvGraphicFramePr/>
      </xdr:nvGraphicFramePr>
      <xdr:xfrm>
        <a:off x="228600" y="11010900"/>
        <a:ext cx="47529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314325</xdr:colOff>
      <xdr:row>78</xdr:row>
      <xdr:rowOff>123825</xdr:rowOff>
    </xdr:from>
    <xdr:to>
      <xdr:col>7</xdr:col>
      <xdr:colOff>381000</xdr:colOff>
      <xdr:row>79</xdr:row>
      <xdr:rowOff>28575</xdr:rowOff>
    </xdr:to>
    <xdr:graphicFrame>
      <xdr:nvGraphicFramePr>
        <xdr:cNvPr id="3" name="Chart 3"/>
        <xdr:cNvGraphicFramePr/>
      </xdr:nvGraphicFramePr>
      <xdr:xfrm>
        <a:off x="4895850" y="13887450"/>
        <a:ext cx="66675" cy="6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59</xdr:row>
      <xdr:rowOff>19050</xdr:rowOff>
    </xdr:from>
    <xdr:to>
      <xdr:col>7</xdr:col>
      <xdr:colOff>381000</xdr:colOff>
      <xdr:row>77</xdr:row>
      <xdr:rowOff>28575</xdr:rowOff>
    </xdr:to>
    <xdr:graphicFrame>
      <xdr:nvGraphicFramePr>
        <xdr:cNvPr id="4" name="Chart 4"/>
        <xdr:cNvGraphicFramePr/>
      </xdr:nvGraphicFramePr>
      <xdr:xfrm>
        <a:off x="238125" y="10706100"/>
        <a:ext cx="47244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209550</xdr:colOff>
      <xdr:row>127</xdr:row>
      <xdr:rowOff>28575</xdr:rowOff>
    </xdr:from>
    <xdr:to>
      <xdr:col>14</xdr:col>
      <xdr:colOff>685800</xdr:colOff>
      <xdr:row>145</xdr:row>
      <xdr:rowOff>133350</xdr:rowOff>
    </xdr:to>
    <xdr:graphicFrame>
      <xdr:nvGraphicFramePr>
        <xdr:cNvPr id="5" name="Chart 5"/>
        <xdr:cNvGraphicFramePr/>
      </xdr:nvGraphicFramePr>
      <xdr:xfrm>
        <a:off x="5172075" y="21726525"/>
        <a:ext cx="3105150" cy="301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314325</xdr:colOff>
      <xdr:row>124</xdr:row>
      <xdr:rowOff>123825</xdr:rowOff>
    </xdr:from>
    <xdr:to>
      <xdr:col>7</xdr:col>
      <xdr:colOff>381000</xdr:colOff>
      <xdr:row>125</xdr:row>
      <xdr:rowOff>28575</xdr:rowOff>
    </xdr:to>
    <xdr:graphicFrame>
      <xdr:nvGraphicFramePr>
        <xdr:cNvPr id="6" name="Chart 6"/>
        <xdr:cNvGraphicFramePr/>
      </xdr:nvGraphicFramePr>
      <xdr:xfrm>
        <a:off x="4895850" y="21336000"/>
        <a:ext cx="66675" cy="6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238125</xdr:colOff>
      <xdr:row>106</xdr:row>
      <xdr:rowOff>0</xdr:rowOff>
    </xdr:from>
    <xdr:to>
      <xdr:col>8</xdr:col>
      <xdr:colOff>19050</xdr:colOff>
      <xdr:row>125</xdr:row>
      <xdr:rowOff>95250</xdr:rowOff>
    </xdr:to>
    <xdr:graphicFrame>
      <xdr:nvGraphicFramePr>
        <xdr:cNvPr id="7" name="Chart 7"/>
        <xdr:cNvGraphicFramePr/>
      </xdr:nvGraphicFramePr>
      <xdr:xfrm>
        <a:off x="238125" y="18297525"/>
        <a:ext cx="47434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74</xdr:row>
      <xdr:rowOff>123825</xdr:rowOff>
    </xdr:from>
    <xdr:to>
      <xdr:col>7</xdr:col>
      <xdr:colOff>381000</xdr:colOff>
      <xdr:row>75</xdr:row>
      <xdr:rowOff>28575</xdr:rowOff>
    </xdr:to>
    <xdr:graphicFrame>
      <xdr:nvGraphicFramePr>
        <xdr:cNvPr id="8" name="Chart 8"/>
        <xdr:cNvGraphicFramePr/>
      </xdr:nvGraphicFramePr>
      <xdr:xfrm>
        <a:off x="4895850" y="13239750"/>
        <a:ext cx="66675" cy="66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238125</xdr:colOff>
      <xdr:row>56</xdr:row>
      <xdr:rowOff>0</xdr:rowOff>
    </xdr:from>
    <xdr:to>
      <xdr:col>8</xdr:col>
      <xdr:colOff>19050</xdr:colOff>
      <xdr:row>77</xdr:row>
      <xdr:rowOff>38100</xdr:rowOff>
    </xdr:to>
    <xdr:graphicFrame>
      <xdr:nvGraphicFramePr>
        <xdr:cNvPr id="9" name="Chart 9"/>
        <xdr:cNvGraphicFramePr/>
      </xdr:nvGraphicFramePr>
      <xdr:xfrm>
        <a:off x="238125" y="10201275"/>
        <a:ext cx="4743450" cy="3438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85725</xdr:colOff>
      <xdr:row>103</xdr:row>
      <xdr:rowOff>85725</xdr:rowOff>
    </xdr:from>
    <xdr:to>
      <xdr:col>14</xdr:col>
      <xdr:colOff>571500</xdr:colOff>
      <xdr:row>122</xdr:row>
      <xdr:rowOff>28575</xdr:rowOff>
    </xdr:to>
    <xdr:graphicFrame>
      <xdr:nvGraphicFramePr>
        <xdr:cNvPr id="10" name="Chart 10"/>
        <xdr:cNvGraphicFramePr/>
      </xdr:nvGraphicFramePr>
      <xdr:xfrm>
        <a:off x="5048250" y="17897475"/>
        <a:ext cx="3114675" cy="3019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314325</xdr:colOff>
      <xdr:row>121</xdr:row>
      <xdr:rowOff>123825</xdr:rowOff>
    </xdr:from>
    <xdr:to>
      <xdr:col>7</xdr:col>
      <xdr:colOff>381000</xdr:colOff>
      <xdr:row>122</xdr:row>
      <xdr:rowOff>28575</xdr:rowOff>
    </xdr:to>
    <xdr:graphicFrame>
      <xdr:nvGraphicFramePr>
        <xdr:cNvPr id="11" name="Chart 11"/>
        <xdr:cNvGraphicFramePr/>
      </xdr:nvGraphicFramePr>
      <xdr:xfrm>
        <a:off x="4895850" y="20850225"/>
        <a:ext cx="66675" cy="66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238125</xdr:colOff>
      <xdr:row>127</xdr:row>
      <xdr:rowOff>9525</xdr:rowOff>
    </xdr:from>
    <xdr:to>
      <xdr:col>8</xdr:col>
      <xdr:colOff>19050</xdr:colOff>
      <xdr:row>146</xdr:row>
      <xdr:rowOff>104775</xdr:rowOff>
    </xdr:to>
    <xdr:graphicFrame>
      <xdr:nvGraphicFramePr>
        <xdr:cNvPr id="12" name="Chart 12"/>
        <xdr:cNvGraphicFramePr/>
      </xdr:nvGraphicFramePr>
      <xdr:xfrm>
        <a:off x="238125" y="21707475"/>
        <a:ext cx="47434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85725</xdr:colOff>
      <xdr:row>56</xdr:row>
      <xdr:rowOff>9525</xdr:rowOff>
    </xdr:from>
    <xdr:to>
      <xdr:col>14</xdr:col>
      <xdr:colOff>1047750</xdr:colOff>
      <xdr:row>77</xdr:row>
      <xdr:rowOff>47625</xdr:rowOff>
    </xdr:to>
    <xdr:graphicFrame>
      <xdr:nvGraphicFramePr>
        <xdr:cNvPr id="13" name="Chart 13"/>
        <xdr:cNvGraphicFramePr/>
      </xdr:nvGraphicFramePr>
      <xdr:xfrm>
        <a:off x="5048250" y="10210800"/>
        <a:ext cx="3590925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71</xdr:row>
      <xdr:rowOff>0</xdr:rowOff>
    </xdr:from>
    <xdr:to>
      <xdr:col>11</xdr:col>
      <xdr:colOff>171450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6886575" y="13373100"/>
        <a:ext cx="4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152400</xdr:rowOff>
    </xdr:from>
    <xdr:to>
      <xdr:col>7</xdr:col>
      <xdr:colOff>457200</xdr:colOff>
      <xdr:row>106</xdr:row>
      <xdr:rowOff>19050</xdr:rowOff>
    </xdr:to>
    <xdr:graphicFrame>
      <xdr:nvGraphicFramePr>
        <xdr:cNvPr id="2" name="Chart 2"/>
        <xdr:cNvGraphicFramePr/>
      </xdr:nvGraphicFramePr>
      <xdr:xfrm>
        <a:off x="0" y="13001625"/>
        <a:ext cx="5029200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143</xdr:row>
      <xdr:rowOff>0</xdr:rowOff>
    </xdr:from>
    <xdr:to>
      <xdr:col>11</xdr:col>
      <xdr:colOff>171450</xdr:colOff>
      <xdr:row>143</xdr:row>
      <xdr:rowOff>0</xdr:rowOff>
    </xdr:to>
    <xdr:graphicFrame>
      <xdr:nvGraphicFramePr>
        <xdr:cNvPr id="3" name="Chart 3"/>
        <xdr:cNvGraphicFramePr/>
      </xdr:nvGraphicFramePr>
      <xdr:xfrm>
        <a:off x="6886575" y="25107900"/>
        <a:ext cx="47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143</xdr:row>
      <xdr:rowOff>9525</xdr:rowOff>
    </xdr:from>
    <xdr:to>
      <xdr:col>15</xdr:col>
      <xdr:colOff>1190625</xdr:colOff>
      <xdr:row>178</xdr:row>
      <xdr:rowOff>19050</xdr:rowOff>
    </xdr:to>
    <xdr:graphicFrame>
      <xdr:nvGraphicFramePr>
        <xdr:cNvPr id="4" name="Chart 4"/>
        <xdr:cNvGraphicFramePr/>
      </xdr:nvGraphicFramePr>
      <xdr:xfrm>
        <a:off x="5133975" y="25117425"/>
        <a:ext cx="5438775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7</xdr:col>
      <xdr:colOff>457200</xdr:colOff>
      <xdr:row>178</xdr:row>
      <xdr:rowOff>19050</xdr:rowOff>
    </xdr:to>
    <xdr:graphicFrame>
      <xdr:nvGraphicFramePr>
        <xdr:cNvPr id="5" name="Chart 5"/>
        <xdr:cNvGraphicFramePr/>
      </xdr:nvGraphicFramePr>
      <xdr:xfrm>
        <a:off x="0" y="25107900"/>
        <a:ext cx="5029200" cy="568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485775</xdr:colOff>
      <xdr:row>69</xdr:row>
      <xdr:rowOff>0</xdr:rowOff>
    </xdr:from>
    <xdr:to>
      <xdr:col>16</xdr:col>
      <xdr:colOff>19050</xdr:colOff>
      <xdr:row>106</xdr:row>
      <xdr:rowOff>19050</xdr:rowOff>
    </xdr:to>
    <xdr:graphicFrame>
      <xdr:nvGraphicFramePr>
        <xdr:cNvPr id="6" name="Chart 6"/>
        <xdr:cNvGraphicFramePr/>
      </xdr:nvGraphicFramePr>
      <xdr:xfrm>
        <a:off x="5057775" y="13011150"/>
        <a:ext cx="5591175" cy="604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55</xdr:row>
      <xdr:rowOff>152400</xdr:rowOff>
    </xdr:from>
    <xdr:to>
      <xdr:col>7</xdr:col>
      <xdr:colOff>381000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133350" y="9372600"/>
        <a:ext cx="4467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96</xdr:row>
      <xdr:rowOff>123825</xdr:rowOff>
    </xdr:from>
    <xdr:to>
      <xdr:col>15</xdr:col>
      <xdr:colOff>1038225</xdr:colOff>
      <xdr:row>115</xdr:row>
      <xdr:rowOff>104775</xdr:rowOff>
    </xdr:to>
    <xdr:graphicFrame>
      <xdr:nvGraphicFramePr>
        <xdr:cNvPr id="2" name="Chart 2"/>
        <xdr:cNvGraphicFramePr/>
      </xdr:nvGraphicFramePr>
      <xdr:xfrm>
        <a:off x="4791075" y="16021050"/>
        <a:ext cx="47529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123825</xdr:rowOff>
    </xdr:from>
    <xdr:to>
      <xdr:col>7</xdr:col>
      <xdr:colOff>381000</xdr:colOff>
      <xdr:row>115</xdr:row>
      <xdr:rowOff>114300</xdr:rowOff>
    </xdr:to>
    <xdr:graphicFrame>
      <xdr:nvGraphicFramePr>
        <xdr:cNvPr id="3" name="Chart 3"/>
        <xdr:cNvGraphicFramePr/>
      </xdr:nvGraphicFramePr>
      <xdr:xfrm>
        <a:off x="0" y="16021050"/>
        <a:ext cx="4600575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409575</xdr:colOff>
      <xdr:row>55</xdr:row>
      <xdr:rowOff>142875</xdr:rowOff>
    </xdr:from>
    <xdr:to>
      <xdr:col>16</xdr:col>
      <xdr:colOff>857250</xdr:colOff>
      <xdr:row>73</xdr:row>
      <xdr:rowOff>85725</xdr:rowOff>
    </xdr:to>
    <xdr:graphicFrame>
      <xdr:nvGraphicFramePr>
        <xdr:cNvPr id="4" name="Chart 4"/>
        <xdr:cNvGraphicFramePr/>
      </xdr:nvGraphicFramePr>
      <xdr:xfrm>
        <a:off x="4629150" y="9363075"/>
        <a:ext cx="60864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69</xdr:row>
      <xdr:rowOff>0</xdr:rowOff>
    </xdr:from>
    <xdr:to>
      <xdr:col>8</xdr:col>
      <xdr:colOff>57150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4714875" y="14097000"/>
        <a:ext cx="4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9525</xdr:rowOff>
    </xdr:from>
    <xdr:to>
      <xdr:col>8</xdr:col>
      <xdr:colOff>257175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0" y="10706100"/>
        <a:ext cx="49625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88</xdr:row>
      <xdr:rowOff>0</xdr:rowOff>
    </xdr:from>
    <xdr:to>
      <xdr:col>16</xdr:col>
      <xdr:colOff>1162050</xdr:colOff>
      <xdr:row>111</xdr:row>
      <xdr:rowOff>0</xdr:rowOff>
    </xdr:to>
    <xdr:graphicFrame>
      <xdr:nvGraphicFramePr>
        <xdr:cNvPr id="3" name="Chart 3"/>
        <xdr:cNvGraphicFramePr/>
      </xdr:nvGraphicFramePr>
      <xdr:xfrm>
        <a:off x="5181600" y="17211675"/>
        <a:ext cx="57626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110</xdr:row>
      <xdr:rowOff>28575</xdr:rowOff>
    </xdr:from>
    <xdr:to>
      <xdr:col>8</xdr:col>
      <xdr:colOff>57150</xdr:colOff>
      <xdr:row>110</xdr:row>
      <xdr:rowOff>85725</xdr:rowOff>
    </xdr:to>
    <xdr:graphicFrame>
      <xdr:nvGraphicFramePr>
        <xdr:cNvPr id="4" name="Chart 4"/>
        <xdr:cNvGraphicFramePr/>
      </xdr:nvGraphicFramePr>
      <xdr:xfrm>
        <a:off x="4714875" y="20802600"/>
        <a:ext cx="47625" cy="5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152400</xdr:rowOff>
    </xdr:from>
    <xdr:to>
      <xdr:col>8</xdr:col>
      <xdr:colOff>247650</xdr:colOff>
      <xdr:row>110</xdr:row>
      <xdr:rowOff>142875</xdr:rowOff>
    </xdr:to>
    <xdr:graphicFrame>
      <xdr:nvGraphicFramePr>
        <xdr:cNvPr id="5" name="Chart 5"/>
        <xdr:cNvGraphicFramePr/>
      </xdr:nvGraphicFramePr>
      <xdr:xfrm>
        <a:off x="0" y="17202150"/>
        <a:ext cx="495300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47</xdr:row>
      <xdr:rowOff>152400</xdr:rowOff>
    </xdr:from>
    <xdr:to>
      <xdr:col>16</xdr:col>
      <xdr:colOff>1295400</xdr:colOff>
      <xdr:row>68</xdr:row>
      <xdr:rowOff>66675</xdr:rowOff>
    </xdr:to>
    <xdr:graphicFrame>
      <xdr:nvGraphicFramePr>
        <xdr:cNvPr id="6" name="Chart 6"/>
        <xdr:cNvGraphicFramePr/>
      </xdr:nvGraphicFramePr>
      <xdr:xfrm>
        <a:off x="5181600" y="10687050"/>
        <a:ext cx="5895975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62;&#1054;\&#1052;&#1086;&#1080;%20&#1076;&#1086;&#1082;&#1091;&#1084;&#1077;&#1085;&#1090;&#1099;\&#1045;&#1043;&#1069;\&#1045;&#1043;&#1069;%202011\&#1056;&#1077;&#1079;&#1091;&#1083;&#1100;&#1090;&#1072;&#1090;&#1099;%20&#1045;&#1043;&#1069;%20%20%202011\&#1050;&#1086;&#1083;-%20&#1074;&#1086;%20&#1074;&#1099;&#1087;&#1091;&#1089;&#1082;&#1085;&#1080;&#1082;&#1086;&#1074;,%20&#1085;&#1077;%20&#1085;&#1072;&#1073;&#1088;&#1072;&#1074;&#1096;&#1080;&#1093;%20&#1084;&#1080;&#1085;&#1080;&#1084;&#1091;&#1084;%20&#1073;&#1072;&#1083;&#1083;&#1086;&#107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0;&#1079;&#1080;&#1082;&#107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90;&#1077;&#1084;&#1072;&#1090;&#1080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84;&#1077;&#1085;\&#1056;&#1077;&#1079;&#1091;&#1083;&#1100;&#1090;&#1072;&#1090;&#1099;%20&#1045;&#1043;&#1069;%202011%20&#1087;&#1086;%20&#1087;&#1088;&#1077;&#1076;&#1084;&#1077;&#1090;&#1072;&#1084;%20&#1087;&#1086;%20&#1052;&#1054;&#105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84;&#1077;&#1085;\&#1061;&#1080;&#1084;&#1080;&#110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84;&#1077;&#1085;\Documents%20and%20Settings\&#1062;&#1054;\&#1052;&#1086;&#1080;%20&#1076;&#1086;&#1082;&#1091;&#1084;&#1077;&#1085;&#1090;&#1099;\&#1045;&#1043;&#1069;\&#1045;&#1043;&#1069;%202010\&#1056;&#1077;&#1079;&#1091;&#1083;&#1100;&#1090;&#1072;&#1090;&#1099;%20&#1045;&#1043;&#1069;-%202009\&#1048;&#1090;&#1086;&#1075;&#1080;%20&#1045;&#1043;&#1069;%20-%20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91;&#1089;&#1089;&#1082;&#1080;&#1081;%20&#1103;&#1079;&#1099;&#108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0;&#1080;&#1082;&#107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8;&#1089;&#1090;&#1086;&#1088;&#1080;&#110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62;&#1054;\&#1052;&#1086;&#1080;%20&#1076;&#1086;&#1082;&#1091;&#1084;&#1077;&#1085;&#1090;&#1099;\&#1045;&#1043;&#1069;\&#1045;&#1043;&#1069;%202010\&#1056;&#1077;&#1079;&#1091;&#1083;&#1100;&#1090;&#1072;&#1090;&#1099;%20&#1045;&#1043;&#1069;-%202009\&#1048;&#1090;&#1086;&#1075;&#1080;%20&#1045;&#1043;&#1069;%20-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90;&#1086;&#1088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8;&#1072;&#1090;&#1091;&#1088;&#107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0;&#1086;&#1083;&#1086;&#107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62;&#1054;\&#1052;&#1086;&#1080;%20&#1076;&#1086;&#1082;&#1091;&#1084;&#1077;&#1085;&#1090;&#1099;\&#1045;&#1043;&#1069;\&#1045;&#1043;&#1069;%202010\&#1056;&#1077;&#1079;&#1091;&#1083;&#1100;&#1090;&#1072;&#1090;&#1099;%20&#1045;&#1043;&#1069;-%202009\&#1048;&#1090;&#1086;&#1075;&#1080;%20&#1045;&#1043;&#1069;%20-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45;&#1043;&#1069;%202011%20&#1087;&#1086;%20&#1087;&#1088;&#1077;&#1076;&#1084;&#1077;&#1090;&#1072;&#1084;%20&#1087;&#1086;%20&#1052;&#1054;&#10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7;&#1086;&#1075;&#1088;&#1072;&#1092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45;&#1043;&#1069;-%202009\&#1048;&#1090;&#1086;&#1075;&#1080;%20&#1045;&#1043;&#1069;%20-%20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97;&#1077;&#1089;&#1090;&#1074;&#1086;&#1079;&#1085;&#1072;&#1085;&#1080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60;&#1080;&#1079;&#1080;&#1082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7;&#1079;&#1091;&#1083;&#1100;&#1090;&#1072;&#1090;&#1099;%20&#1045;&#1043;&#1069;-%202009\&#1048;&#1090;&#1086;&#1075;&#1080;%20&#1045;&#1043;&#1069;%20-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">
          <cell r="C33" t="str">
            <v>инф.</v>
          </cell>
          <cell r="D33" t="str">
            <v>биол</v>
          </cell>
          <cell r="E33" t="str">
            <v>рус.</v>
          </cell>
          <cell r="F33" t="str">
            <v>лит</v>
          </cell>
          <cell r="G33" t="str">
            <v>мат</v>
          </cell>
          <cell r="H33" t="str">
            <v>хим</v>
          </cell>
          <cell r="I33" t="str">
            <v>физ</v>
          </cell>
          <cell r="J33" t="str">
            <v>ист</v>
          </cell>
          <cell r="K33" t="str">
            <v>англ</v>
          </cell>
          <cell r="L33" t="str">
            <v>общ</v>
          </cell>
        </row>
        <row r="34">
          <cell r="B34">
            <v>2009</v>
          </cell>
          <cell r="C34">
            <v>1</v>
          </cell>
          <cell r="D34">
            <v>6</v>
          </cell>
          <cell r="E34">
            <v>13</v>
          </cell>
          <cell r="F34">
            <v>1</v>
          </cell>
          <cell r="G34">
            <v>25</v>
          </cell>
          <cell r="H34">
            <v>1</v>
          </cell>
          <cell r="I34">
            <v>3</v>
          </cell>
          <cell r="J34">
            <v>5</v>
          </cell>
          <cell r="K34">
            <v>0</v>
          </cell>
          <cell r="L34">
            <v>6</v>
          </cell>
        </row>
        <row r="35">
          <cell r="B35">
            <v>2010</v>
          </cell>
          <cell r="C35">
            <v>3</v>
          </cell>
          <cell r="D35">
            <v>5</v>
          </cell>
          <cell r="E35">
            <v>4</v>
          </cell>
          <cell r="F35">
            <v>0</v>
          </cell>
          <cell r="G35">
            <v>4</v>
          </cell>
          <cell r="H35">
            <v>0</v>
          </cell>
          <cell r="I35">
            <v>2</v>
          </cell>
          <cell r="J35">
            <v>8</v>
          </cell>
          <cell r="K35">
            <v>2</v>
          </cell>
          <cell r="L35">
            <v>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D29" t="str">
            <v>0- 33</v>
          </cell>
          <cell r="E29" t="str">
            <v>34 -39</v>
          </cell>
          <cell r="F29" t="str">
            <v>40-49</v>
          </cell>
          <cell r="G29" t="str">
            <v>50-59</v>
          </cell>
          <cell r="H29" t="str">
            <v>60-69</v>
          </cell>
        </row>
        <row r="30">
          <cell r="D30">
            <v>2</v>
          </cell>
          <cell r="E30">
            <v>18</v>
          </cell>
          <cell r="F30">
            <v>30</v>
          </cell>
          <cell r="G30">
            <v>37</v>
          </cell>
          <cell r="H30">
            <v>7</v>
          </cell>
        </row>
        <row r="31">
          <cell r="D31">
            <v>0.02</v>
          </cell>
          <cell r="E31">
            <v>0.19</v>
          </cell>
          <cell r="F31">
            <v>0.31</v>
          </cell>
          <cell r="G31">
            <v>0.39</v>
          </cell>
          <cell r="H31">
            <v>0.07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8">
          <cell r="A48" t="str">
            <v>0- 20</v>
          </cell>
          <cell r="B48" t="str">
            <v>21 -39</v>
          </cell>
          <cell r="C48" t="str">
            <v>40-49</v>
          </cell>
          <cell r="D48" t="str">
            <v>50-59</v>
          </cell>
          <cell r="E48" t="str">
            <v>60-69</v>
          </cell>
          <cell r="F48" t="str">
            <v>70-79</v>
          </cell>
        </row>
        <row r="49">
          <cell r="A49">
            <v>4</v>
          </cell>
          <cell r="B49">
            <v>154</v>
          </cell>
          <cell r="C49">
            <v>113</v>
          </cell>
          <cell r="D49">
            <v>60</v>
          </cell>
          <cell r="E49">
            <v>58</v>
          </cell>
          <cell r="F49">
            <v>9</v>
          </cell>
        </row>
        <row r="50">
          <cell r="A50">
            <v>0.01</v>
          </cell>
          <cell r="B50">
            <v>0.38</v>
          </cell>
          <cell r="C50">
            <v>0.28</v>
          </cell>
          <cell r="D50">
            <v>0.15</v>
          </cell>
          <cell r="E50">
            <v>0.15</v>
          </cell>
          <cell r="F50">
            <v>0.02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.яз.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Обществознание"/>
      <sheetName val="Русский язык"/>
      <sheetName val="Физика"/>
      <sheetName val="Химия"/>
      <sheetName val="Иностр.яз."/>
    </sheetNames>
    <sheetDataSet>
      <sheetData sheetId="10">
        <row r="49">
          <cell r="I49" t="str">
            <v>0- 31</v>
          </cell>
          <cell r="J49" t="str">
            <v>32- 39</v>
          </cell>
          <cell r="K49" t="str">
            <v>40-49</v>
          </cell>
          <cell r="L49" t="str">
            <v>50-59</v>
          </cell>
          <cell r="M49" t="str">
            <v>60-69</v>
          </cell>
          <cell r="N49" t="str">
            <v>70-79</v>
          </cell>
          <cell r="O49" t="str">
            <v>80-89</v>
          </cell>
          <cell r="P49" t="str">
            <v>90-100</v>
          </cell>
        </row>
        <row r="50">
          <cell r="I50">
            <v>2</v>
          </cell>
          <cell r="J50">
            <v>1</v>
          </cell>
          <cell r="K50">
            <v>9</v>
          </cell>
          <cell r="L50">
            <v>8</v>
          </cell>
          <cell r="M50">
            <v>7</v>
          </cell>
          <cell r="N50">
            <v>15</v>
          </cell>
          <cell r="O50">
            <v>2</v>
          </cell>
          <cell r="P50">
            <v>1</v>
          </cell>
        </row>
        <row r="51">
          <cell r="I51">
            <v>0.04</v>
          </cell>
          <cell r="J51">
            <v>0.02</v>
          </cell>
          <cell r="K51">
            <v>0.2</v>
          </cell>
          <cell r="L51">
            <v>0.18</v>
          </cell>
          <cell r="M51">
            <v>0.17</v>
          </cell>
          <cell r="N51">
            <v>0.32</v>
          </cell>
          <cell r="O51">
            <v>0.04</v>
          </cell>
          <cell r="P51">
            <v>0.02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A20" t="str">
            <v>0-19</v>
          </cell>
          <cell r="B20" t="str">
            <v>20-39</v>
          </cell>
          <cell r="C20" t="str">
            <v>40-49</v>
          </cell>
          <cell r="D20" t="str">
            <v>50-59</v>
          </cell>
          <cell r="E20" t="str">
            <v>60-69</v>
          </cell>
          <cell r="F20" t="str">
            <v>70-79</v>
          </cell>
          <cell r="G20" t="str">
            <v>80-89</v>
          </cell>
        </row>
        <row r="21">
          <cell r="A21">
            <v>0</v>
          </cell>
          <cell r="B21">
            <v>2</v>
          </cell>
          <cell r="C21">
            <v>2</v>
          </cell>
          <cell r="D21">
            <v>5</v>
          </cell>
          <cell r="E21">
            <v>6</v>
          </cell>
          <cell r="F21">
            <v>6</v>
          </cell>
          <cell r="G21">
            <v>1</v>
          </cell>
        </row>
        <row r="22">
          <cell r="B22">
            <v>0.1</v>
          </cell>
          <cell r="C22">
            <v>0.1</v>
          </cell>
          <cell r="D22">
            <v>0.24</v>
          </cell>
          <cell r="E22">
            <v>0.29</v>
          </cell>
          <cell r="F22">
            <v>0.29</v>
          </cell>
          <cell r="G22">
            <v>0.05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ЕГЭ по предметам"/>
      <sheetName val="Итоги ЕГЭ по району"/>
    </sheetNames>
    <sheetDataSet>
      <sheetData sheetId="0">
        <row r="382">
          <cell r="D382" t="str">
            <v>0-20</v>
          </cell>
          <cell r="E382" t="str">
            <v>20-39</v>
          </cell>
          <cell r="F382" t="str">
            <v>40-49</v>
          </cell>
          <cell r="G382" t="str">
            <v>50-59</v>
          </cell>
          <cell r="H382" t="str">
            <v>60-69</v>
          </cell>
          <cell r="I382" t="str">
            <v>70-79</v>
          </cell>
          <cell r="J382" t="str">
            <v>80-89</v>
          </cell>
        </row>
        <row r="383">
          <cell r="E383">
            <v>6</v>
          </cell>
          <cell r="F383">
            <v>7</v>
          </cell>
          <cell r="G383">
            <v>4</v>
          </cell>
          <cell r="H383">
            <v>5</v>
          </cell>
          <cell r="I383">
            <v>2</v>
          </cell>
        </row>
        <row r="384">
          <cell r="E384">
            <v>0.25</v>
          </cell>
          <cell r="F384">
            <v>0.29</v>
          </cell>
          <cell r="G384">
            <v>0.17</v>
          </cell>
          <cell r="H384">
            <v>0.21</v>
          </cell>
          <cell r="I384">
            <v>0.08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">
          <cell r="B40" t="str">
            <v>0- 35</v>
          </cell>
          <cell r="C40" t="str">
            <v>36- 49</v>
          </cell>
          <cell r="D40" t="str">
            <v>50-59</v>
          </cell>
          <cell r="E40" t="str">
            <v>60-69</v>
          </cell>
          <cell r="F40" t="str">
            <v>70-79</v>
          </cell>
          <cell r="G40" t="str">
            <v>80-89</v>
          </cell>
        </row>
        <row r="41">
          <cell r="B41">
            <v>4</v>
          </cell>
          <cell r="C41">
            <v>60</v>
          </cell>
          <cell r="D41">
            <v>132</v>
          </cell>
          <cell r="E41">
            <v>126</v>
          </cell>
          <cell r="F41">
            <v>67</v>
          </cell>
          <cell r="G41">
            <v>16</v>
          </cell>
        </row>
        <row r="42">
          <cell r="B42">
            <v>0.01</v>
          </cell>
          <cell r="C42">
            <v>0.15</v>
          </cell>
          <cell r="D42">
            <v>0.32</v>
          </cell>
          <cell r="E42">
            <v>0.31</v>
          </cell>
          <cell r="F42">
            <v>0.16</v>
          </cell>
          <cell r="G42">
            <v>0.04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A26" t="str">
            <v>0-20</v>
          </cell>
          <cell r="B26" t="str">
            <v>20-39</v>
          </cell>
          <cell r="C26" t="str">
            <v>40-49</v>
          </cell>
          <cell r="D26" t="str">
            <v>50-59</v>
          </cell>
          <cell r="E26" t="str">
            <v>60-69</v>
          </cell>
          <cell r="F26" t="str">
            <v>70-79</v>
          </cell>
          <cell r="G26" t="str">
            <v>80-89</v>
          </cell>
          <cell r="H26" t="str">
            <v>90-100</v>
          </cell>
        </row>
        <row r="27">
          <cell r="A27">
            <v>0</v>
          </cell>
          <cell r="B27">
            <v>3</v>
          </cell>
          <cell r="C27">
            <v>6</v>
          </cell>
          <cell r="D27">
            <v>15</v>
          </cell>
          <cell r="E27">
            <v>13</v>
          </cell>
          <cell r="F27">
            <v>5</v>
          </cell>
          <cell r="G27">
            <v>4</v>
          </cell>
          <cell r="H27">
            <v>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B29" t="str">
            <v>0- 30</v>
          </cell>
          <cell r="C29" t="str">
            <v>31 -39</v>
          </cell>
          <cell r="D29" t="str">
            <v>40-49</v>
          </cell>
          <cell r="E29" t="str">
            <v>50-59</v>
          </cell>
          <cell r="F29" t="str">
            <v>60-69</v>
          </cell>
          <cell r="G29" t="str">
            <v>70-79</v>
          </cell>
          <cell r="H29" t="str">
            <v>80-89</v>
          </cell>
        </row>
        <row r="30">
          <cell r="B30">
            <v>7</v>
          </cell>
          <cell r="C30">
            <v>29</v>
          </cell>
          <cell r="D30">
            <v>40</v>
          </cell>
          <cell r="E30">
            <v>25</v>
          </cell>
          <cell r="F30">
            <v>17</v>
          </cell>
          <cell r="G30">
            <v>4</v>
          </cell>
          <cell r="H30">
            <v>2</v>
          </cell>
        </row>
        <row r="31">
          <cell r="B31">
            <v>0.06</v>
          </cell>
          <cell r="C31">
            <v>0.23</v>
          </cell>
          <cell r="D31">
            <v>0.32</v>
          </cell>
          <cell r="E31">
            <v>0.2</v>
          </cell>
          <cell r="F31">
            <v>0.14</v>
          </cell>
          <cell r="G31">
            <v>0.03</v>
          </cell>
          <cell r="H31">
            <v>0.02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ЕГЭ по предметам"/>
      <sheetName val="Итоги ЕГЭ по району"/>
    </sheetNames>
    <sheetDataSet>
      <sheetData sheetId="0">
        <row r="475">
          <cell r="C475" t="str">
            <v>0-20</v>
          </cell>
          <cell r="D475" t="str">
            <v>20-39</v>
          </cell>
          <cell r="E475" t="str">
            <v>40-49</v>
          </cell>
          <cell r="F475" t="str">
            <v>50-59</v>
          </cell>
          <cell r="G475" t="str">
            <v>60-69</v>
          </cell>
          <cell r="H475" t="str">
            <v>70-79</v>
          </cell>
          <cell r="I475" t="str">
            <v>80-89</v>
          </cell>
        </row>
        <row r="476">
          <cell r="C476">
            <v>0</v>
          </cell>
          <cell r="D476">
            <v>0.37</v>
          </cell>
          <cell r="E476">
            <v>0.28</v>
          </cell>
          <cell r="F476">
            <v>0.18</v>
          </cell>
          <cell r="G476">
            <v>0.1</v>
          </cell>
          <cell r="H476">
            <v>0.06</v>
          </cell>
          <cell r="I476">
            <v>0</v>
          </cell>
        </row>
        <row r="477">
          <cell r="D477">
            <v>41</v>
          </cell>
          <cell r="E477">
            <v>31</v>
          </cell>
          <cell r="F477">
            <v>20</v>
          </cell>
          <cell r="G477">
            <v>11</v>
          </cell>
          <cell r="H477">
            <v>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B29" t="str">
            <v>0- 30</v>
          </cell>
          <cell r="C29" t="str">
            <v>31 -39</v>
          </cell>
          <cell r="D29" t="str">
            <v>40-49</v>
          </cell>
          <cell r="E29" t="str">
            <v>50-59</v>
          </cell>
          <cell r="F29" t="str">
            <v>60-69</v>
          </cell>
          <cell r="G29" t="str">
            <v>70-79</v>
          </cell>
          <cell r="H29" t="str">
            <v>80-89</v>
          </cell>
        </row>
        <row r="30">
          <cell r="B30">
            <v>7</v>
          </cell>
          <cell r="C30">
            <v>29</v>
          </cell>
          <cell r="D30">
            <v>40</v>
          </cell>
          <cell r="E30">
            <v>25</v>
          </cell>
          <cell r="F30">
            <v>17</v>
          </cell>
          <cell r="G30">
            <v>4</v>
          </cell>
          <cell r="H30">
            <v>2</v>
          </cell>
        </row>
        <row r="31">
          <cell r="B31">
            <v>0.06</v>
          </cell>
          <cell r="C31">
            <v>0.23</v>
          </cell>
          <cell r="D31">
            <v>0.32</v>
          </cell>
          <cell r="E31">
            <v>0.2</v>
          </cell>
          <cell r="F31">
            <v>0.14</v>
          </cell>
          <cell r="G31">
            <v>0.03</v>
          </cell>
          <cell r="H31">
            <v>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B22" t="str">
            <v>0-20</v>
          </cell>
          <cell r="C22" t="str">
            <v>20-39</v>
          </cell>
          <cell r="D22" t="str">
            <v>40-49</v>
          </cell>
          <cell r="E22" t="str">
            <v>50-59</v>
          </cell>
          <cell r="F22" t="str">
            <v>60-69</v>
          </cell>
          <cell r="G22" t="str">
            <v>70-79</v>
          </cell>
          <cell r="H22" t="str">
            <v>80-89</v>
          </cell>
        </row>
        <row r="23">
          <cell r="B23">
            <v>0</v>
          </cell>
          <cell r="C23">
            <v>5</v>
          </cell>
          <cell r="D23">
            <v>4</v>
          </cell>
          <cell r="E23">
            <v>13</v>
          </cell>
          <cell r="F23">
            <v>10</v>
          </cell>
          <cell r="G23">
            <v>3</v>
          </cell>
          <cell r="H23">
            <v>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B29" t="str">
            <v>0-19</v>
          </cell>
          <cell r="C29" t="str">
            <v>20-39</v>
          </cell>
          <cell r="D29" t="str">
            <v>40-49</v>
          </cell>
          <cell r="E29" t="str">
            <v>50-59</v>
          </cell>
          <cell r="F29" t="str">
            <v>60-69</v>
          </cell>
          <cell r="G29" t="str">
            <v>70-79</v>
          </cell>
          <cell r="H29" t="str">
            <v>80-89</v>
          </cell>
        </row>
        <row r="30">
          <cell r="B30">
            <v>0</v>
          </cell>
          <cell r="C30">
            <v>9</v>
          </cell>
          <cell r="D30">
            <v>24</v>
          </cell>
          <cell r="E30">
            <v>18</v>
          </cell>
          <cell r="F30">
            <v>15</v>
          </cell>
          <cell r="G30">
            <v>10</v>
          </cell>
          <cell r="H30">
            <v>3</v>
          </cell>
        </row>
        <row r="31">
          <cell r="B31">
            <v>0</v>
          </cell>
          <cell r="C31">
            <v>0.11</v>
          </cell>
          <cell r="D31">
            <v>0.3</v>
          </cell>
          <cell r="E31">
            <v>0.23</v>
          </cell>
          <cell r="F31">
            <v>0.19</v>
          </cell>
          <cell r="G31">
            <v>0.13</v>
          </cell>
          <cell r="H31">
            <v>0.04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ЕГЭ по предметам"/>
      <sheetName val="Итоги ЕГЭ по району"/>
    </sheetNames>
    <sheetDataSet>
      <sheetData sheetId="0">
        <row r="23">
          <cell r="C23" t="str">
            <v>0-20</v>
          </cell>
          <cell r="D23" t="str">
            <v>20-39</v>
          </cell>
          <cell r="E23" t="str">
            <v>40-49</v>
          </cell>
          <cell r="F23" t="str">
            <v>50-59</v>
          </cell>
          <cell r="G23" t="str">
            <v>60-69</v>
          </cell>
          <cell r="H23" t="str">
            <v>70-79</v>
          </cell>
          <cell r="I23" t="str">
            <v>80-89</v>
          </cell>
        </row>
        <row r="24">
          <cell r="D24">
            <v>4</v>
          </cell>
          <cell r="E24">
            <v>9</v>
          </cell>
          <cell r="F24">
            <v>19</v>
          </cell>
          <cell r="G24">
            <v>15</v>
          </cell>
          <cell r="H24">
            <v>8</v>
          </cell>
          <cell r="I24">
            <v>1</v>
          </cell>
        </row>
        <row r="25">
          <cell r="D25">
            <v>0.07</v>
          </cell>
          <cell r="E25">
            <v>0.16</v>
          </cell>
          <cell r="F25">
            <v>0.34</v>
          </cell>
          <cell r="G25">
            <v>0.27</v>
          </cell>
          <cell r="H25">
            <v>0.14</v>
          </cell>
          <cell r="I25">
            <v>0.02</v>
          </cell>
        </row>
        <row r="76">
          <cell r="C76" t="str">
            <v>0-20</v>
          </cell>
          <cell r="D76" t="str">
            <v>20-39</v>
          </cell>
          <cell r="E76" t="str">
            <v>40-49</v>
          </cell>
          <cell r="F76" t="str">
            <v>50-59</v>
          </cell>
          <cell r="G76" t="str">
            <v>60-69</v>
          </cell>
          <cell r="H76" t="str">
            <v>70-79</v>
          </cell>
          <cell r="I76" t="str">
            <v>80-89</v>
          </cell>
        </row>
        <row r="77">
          <cell r="D77">
            <v>23</v>
          </cell>
          <cell r="E77">
            <v>25</v>
          </cell>
          <cell r="F77">
            <v>24</v>
          </cell>
          <cell r="G77">
            <v>12</v>
          </cell>
          <cell r="H77">
            <v>3</v>
          </cell>
        </row>
        <row r="78">
          <cell r="D78">
            <v>0.26</v>
          </cell>
          <cell r="E78">
            <v>0.28</v>
          </cell>
          <cell r="F78">
            <v>0.27</v>
          </cell>
          <cell r="G78">
            <v>0.17</v>
          </cell>
          <cell r="H78">
            <v>0.03</v>
          </cell>
        </row>
        <row r="162">
          <cell r="B162" t="str">
            <v>0-20</v>
          </cell>
          <cell r="C162" t="str">
            <v>20-39</v>
          </cell>
          <cell r="D162" t="str">
            <v>40-49</v>
          </cell>
          <cell r="E162" t="str">
            <v>50-59</v>
          </cell>
          <cell r="F162" t="str">
            <v>60-69</v>
          </cell>
          <cell r="G162" t="str">
            <v>70-79</v>
          </cell>
          <cell r="H162" t="str">
            <v>80-89</v>
          </cell>
        </row>
        <row r="163">
          <cell r="B163">
            <v>0</v>
          </cell>
          <cell r="C163">
            <v>33</v>
          </cell>
          <cell r="D163">
            <v>74</v>
          </cell>
          <cell r="E163">
            <v>128</v>
          </cell>
          <cell r="F163">
            <v>122</v>
          </cell>
          <cell r="G163">
            <v>59</v>
          </cell>
          <cell r="H163">
            <v>14</v>
          </cell>
        </row>
        <row r="164">
          <cell r="C164">
            <v>0.08</v>
          </cell>
          <cell r="D164">
            <v>0.17</v>
          </cell>
          <cell r="E164">
            <v>0.3</v>
          </cell>
          <cell r="F164">
            <v>0.28</v>
          </cell>
          <cell r="G164">
            <v>0.14</v>
          </cell>
          <cell r="H164">
            <v>0.03</v>
          </cell>
        </row>
        <row r="201">
          <cell r="D201" t="str">
            <v>0-20</v>
          </cell>
          <cell r="E201" t="str">
            <v>20-39</v>
          </cell>
          <cell r="F201" t="str">
            <v>40-49</v>
          </cell>
          <cell r="G201" t="str">
            <v>50-59</v>
          </cell>
          <cell r="H201" t="str">
            <v>60-69</v>
          </cell>
          <cell r="I201" t="str">
            <v>70-79</v>
          </cell>
          <cell r="J201" t="str">
            <v>80-89</v>
          </cell>
          <cell r="K201" t="str">
            <v>90-100</v>
          </cell>
        </row>
        <row r="202">
          <cell r="D202">
            <v>0</v>
          </cell>
          <cell r="E202">
            <v>5</v>
          </cell>
          <cell r="F202">
            <v>9</v>
          </cell>
          <cell r="G202">
            <v>20</v>
          </cell>
          <cell r="H202">
            <v>7</v>
          </cell>
          <cell r="I202">
            <v>3</v>
          </cell>
          <cell r="J202">
            <v>2</v>
          </cell>
          <cell r="K202">
            <v>1</v>
          </cell>
        </row>
        <row r="203">
          <cell r="E203">
            <v>0.04</v>
          </cell>
          <cell r="F203">
            <v>0.2</v>
          </cell>
          <cell r="G203">
            <v>0.44</v>
          </cell>
          <cell r="H203">
            <v>0.15</v>
          </cell>
          <cell r="I203">
            <v>0.07</v>
          </cell>
          <cell r="J203">
            <v>0.04</v>
          </cell>
          <cell r="K203">
            <v>0.02</v>
          </cell>
        </row>
        <row r="294">
          <cell r="D294" t="str">
            <v>0-20</v>
          </cell>
          <cell r="E294" t="str">
            <v>20-39</v>
          </cell>
          <cell r="F294" t="str">
            <v>40-49</v>
          </cell>
          <cell r="G294" t="str">
            <v>50-59</v>
          </cell>
          <cell r="H294" t="str">
            <v>60-69</v>
          </cell>
          <cell r="I294" t="str">
            <v>70-79</v>
          </cell>
          <cell r="J294" t="str">
            <v>80-89</v>
          </cell>
          <cell r="K294" t="str">
            <v>90-100</v>
          </cell>
        </row>
        <row r="295">
          <cell r="D295">
            <v>0</v>
          </cell>
          <cell r="E295">
            <v>4</v>
          </cell>
          <cell r="F295">
            <v>2</v>
          </cell>
          <cell r="G295">
            <v>10</v>
          </cell>
          <cell r="H295">
            <v>9</v>
          </cell>
          <cell r="I295">
            <v>7</v>
          </cell>
          <cell r="J295">
            <v>8</v>
          </cell>
          <cell r="K295">
            <v>5</v>
          </cell>
        </row>
        <row r="296">
          <cell r="E296">
            <v>0.09</v>
          </cell>
          <cell r="F296">
            <v>0.04</v>
          </cell>
          <cell r="G296">
            <v>0.22</v>
          </cell>
          <cell r="H296">
            <v>0.2</v>
          </cell>
          <cell r="I296">
            <v>0.16</v>
          </cell>
          <cell r="J296">
            <v>0.18</v>
          </cell>
          <cell r="K296">
            <v>0.11</v>
          </cell>
        </row>
        <row r="344">
          <cell r="D344" t="str">
            <v>0-20</v>
          </cell>
          <cell r="E344" t="str">
            <v>20-39</v>
          </cell>
          <cell r="F344" t="str">
            <v>40-49</v>
          </cell>
          <cell r="G344" t="str">
            <v>50-59</v>
          </cell>
          <cell r="H344" t="str">
            <v>60-69</v>
          </cell>
          <cell r="I344" t="str">
            <v>70-79</v>
          </cell>
          <cell r="J344" t="str">
            <v>80-89</v>
          </cell>
        </row>
        <row r="345">
          <cell r="D345">
            <v>28</v>
          </cell>
          <cell r="E345">
            <v>129</v>
          </cell>
          <cell r="F345">
            <v>116</v>
          </cell>
          <cell r="G345">
            <v>91</v>
          </cell>
          <cell r="H345">
            <v>45</v>
          </cell>
          <cell r="I345">
            <v>15</v>
          </cell>
          <cell r="J345">
            <v>4</v>
          </cell>
        </row>
        <row r="346">
          <cell r="D346">
            <v>0.07</v>
          </cell>
          <cell r="E346">
            <v>0.3</v>
          </cell>
          <cell r="F346">
            <v>0.27</v>
          </cell>
          <cell r="G346">
            <v>0.22</v>
          </cell>
          <cell r="H346">
            <v>0.11</v>
          </cell>
          <cell r="I346">
            <v>0.04</v>
          </cell>
          <cell r="J346">
            <v>0.01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гл.яз.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Обществознание"/>
      <sheetName val="Русский язык"/>
      <sheetName val="Физика"/>
      <sheetName val="Химия"/>
    </sheetNames>
    <sheetDataSet>
      <sheetData sheetId="0">
        <row r="50">
          <cell r="A50">
            <v>3</v>
          </cell>
          <cell r="B50" t="str">
            <v>Куров. № 2</v>
          </cell>
          <cell r="C50">
            <v>2</v>
          </cell>
          <cell r="F50">
            <v>70.5</v>
          </cell>
        </row>
        <row r="51">
          <cell r="A51">
            <v>4</v>
          </cell>
          <cell r="B51" t="str">
            <v>Губинск</v>
          </cell>
          <cell r="C51">
            <v>1</v>
          </cell>
          <cell r="F51">
            <v>62</v>
          </cell>
          <cell r="K51">
            <v>1</v>
          </cell>
        </row>
        <row r="52">
          <cell r="K52">
            <v>1</v>
          </cell>
        </row>
        <row r="53">
          <cell r="J53">
            <v>1</v>
          </cell>
        </row>
      </sheetData>
      <sheetData sheetId="1">
        <row r="62">
          <cell r="J62" t="str">
            <v>0- 35</v>
          </cell>
          <cell r="K62" t="str">
            <v>35-39</v>
          </cell>
          <cell r="L62" t="str">
            <v>40-49</v>
          </cell>
          <cell r="M62" t="str">
            <v>50-59</v>
          </cell>
          <cell r="N62" t="str">
            <v>60-69</v>
          </cell>
          <cell r="O62" t="str">
            <v>70-79</v>
          </cell>
          <cell r="P62" t="str">
            <v>80-89</v>
          </cell>
        </row>
        <row r="63">
          <cell r="J63">
            <v>3</v>
          </cell>
          <cell r="K63">
            <v>5</v>
          </cell>
          <cell r="L63">
            <v>14</v>
          </cell>
          <cell r="M63">
            <v>28</v>
          </cell>
          <cell r="N63">
            <v>23</v>
          </cell>
          <cell r="O63">
            <v>17</v>
          </cell>
          <cell r="P63">
            <v>2</v>
          </cell>
        </row>
        <row r="64">
          <cell r="J64">
            <v>0.03</v>
          </cell>
          <cell r="K64">
            <v>0.05</v>
          </cell>
          <cell r="L64">
            <v>0.15</v>
          </cell>
          <cell r="M64">
            <v>0.3</v>
          </cell>
          <cell r="N64">
            <v>0.25</v>
          </cell>
          <cell r="O64">
            <v>0.19</v>
          </cell>
          <cell r="P64">
            <v>0.02</v>
          </cell>
        </row>
      </sheetData>
      <sheetData sheetId="2">
        <row r="9">
          <cell r="I9" t="str">
            <v>60-69</v>
          </cell>
          <cell r="J9" t="str">
            <v>70-79</v>
          </cell>
          <cell r="K9" t="str">
            <v>80-89</v>
          </cell>
          <cell r="L9" t="str">
            <v>90-100</v>
          </cell>
        </row>
        <row r="10">
          <cell r="I10">
            <v>1</v>
          </cell>
          <cell r="J10">
            <v>1</v>
          </cell>
          <cell r="L10">
            <v>1</v>
          </cell>
        </row>
      </sheetData>
      <sheetData sheetId="3">
        <row r="62">
          <cell r="J62" t="str">
            <v>0- 39</v>
          </cell>
          <cell r="K62" t="str">
            <v>40-49</v>
          </cell>
          <cell r="L62" t="str">
            <v>50-59</v>
          </cell>
          <cell r="M62" t="str">
            <v>60-69</v>
          </cell>
          <cell r="N62" t="str">
            <v>80-89</v>
          </cell>
          <cell r="O62" t="str">
            <v>90-100</v>
          </cell>
        </row>
        <row r="63">
          <cell r="J63">
            <v>2</v>
          </cell>
          <cell r="K63">
            <v>5</v>
          </cell>
          <cell r="L63">
            <v>10</v>
          </cell>
          <cell r="M63">
            <v>16</v>
          </cell>
          <cell r="N63">
            <v>2</v>
          </cell>
          <cell r="O63">
            <v>1</v>
          </cell>
        </row>
        <row r="64">
          <cell r="J64">
            <v>0.05</v>
          </cell>
          <cell r="K64">
            <v>0.12</v>
          </cell>
          <cell r="L64">
            <v>0.24</v>
          </cell>
          <cell r="M64">
            <v>0.39</v>
          </cell>
          <cell r="N64">
            <v>0.05</v>
          </cell>
          <cell r="O64">
            <v>0.02</v>
          </cell>
        </row>
      </sheetData>
      <sheetData sheetId="4">
        <row r="57">
          <cell r="J57" t="str">
            <v>0- 29</v>
          </cell>
          <cell r="K57" t="str">
            <v>30 -39</v>
          </cell>
          <cell r="L57" t="str">
            <v>40-49</v>
          </cell>
          <cell r="M57" t="str">
            <v>50-59</v>
          </cell>
          <cell r="N57" t="str">
            <v>60-69</v>
          </cell>
          <cell r="P57" t="str">
            <v>70-79</v>
          </cell>
          <cell r="Q57" t="str">
            <v>80-100</v>
          </cell>
        </row>
        <row r="58">
          <cell r="J58">
            <v>5</v>
          </cell>
          <cell r="K58">
            <v>14</v>
          </cell>
          <cell r="L58">
            <v>21</v>
          </cell>
          <cell r="M58">
            <v>15</v>
          </cell>
          <cell r="N58">
            <v>15</v>
          </cell>
          <cell r="P58">
            <v>7</v>
          </cell>
          <cell r="Q58">
            <v>2</v>
          </cell>
        </row>
        <row r="59">
          <cell r="J59">
            <v>0.06</v>
          </cell>
          <cell r="K59">
            <v>0.17</v>
          </cell>
          <cell r="L59">
            <v>0.26</v>
          </cell>
          <cell r="M59">
            <v>0.18</v>
          </cell>
          <cell r="N59">
            <v>0.18</v>
          </cell>
          <cell r="P59">
            <v>0.09</v>
          </cell>
          <cell r="Q59">
            <v>0.02</v>
          </cell>
        </row>
      </sheetData>
      <sheetData sheetId="7">
        <row r="30">
          <cell r="J30" t="str">
            <v>0-38</v>
          </cell>
          <cell r="K30" t="str">
            <v>39-49</v>
          </cell>
          <cell r="L30" t="str">
            <v>50-59</v>
          </cell>
          <cell r="M30" t="str">
            <v>60-69</v>
          </cell>
          <cell r="N30" t="str">
            <v>70-79</v>
          </cell>
          <cell r="O30" t="str">
            <v>80-89</v>
          </cell>
        </row>
        <row r="31">
          <cell r="J31">
            <v>1</v>
          </cell>
          <cell r="K31">
            <v>54</v>
          </cell>
          <cell r="L31">
            <v>80</v>
          </cell>
          <cell r="M31">
            <v>69</v>
          </cell>
          <cell r="N31">
            <v>15</v>
          </cell>
          <cell r="O31">
            <v>5</v>
          </cell>
        </row>
        <row r="32">
          <cell r="J32">
            <v>0.004</v>
          </cell>
          <cell r="K32">
            <v>0.24</v>
          </cell>
          <cell r="L32">
            <v>0.36</v>
          </cell>
          <cell r="M32">
            <v>0.31</v>
          </cell>
          <cell r="N32">
            <v>0.07</v>
          </cell>
          <cell r="O32">
            <v>0.02</v>
          </cell>
        </row>
      </sheetData>
      <sheetData sheetId="8">
        <row r="98">
          <cell r="J98" t="str">
            <v>0- 35</v>
          </cell>
          <cell r="K98" t="str">
            <v>36- 49</v>
          </cell>
          <cell r="L98" t="str">
            <v>50-59</v>
          </cell>
          <cell r="M98" t="str">
            <v>60-69</v>
          </cell>
          <cell r="N98" t="str">
            <v>70-79</v>
          </cell>
          <cell r="O98" t="str">
            <v>80-89</v>
          </cell>
          <cell r="P98" t="str">
            <v>90 -100</v>
          </cell>
        </row>
        <row r="99">
          <cell r="J99">
            <v>0</v>
          </cell>
          <cell r="K99">
            <v>52</v>
          </cell>
          <cell r="L99">
            <v>104</v>
          </cell>
          <cell r="M99">
            <v>103</v>
          </cell>
          <cell r="N99">
            <v>67</v>
          </cell>
          <cell r="O99">
            <v>26</v>
          </cell>
          <cell r="P99">
            <v>22</v>
          </cell>
        </row>
        <row r="100">
          <cell r="J100">
            <v>0</v>
          </cell>
          <cell r="K100">
            <v>0.14</v>
          </cell>
          <cell r="L100">
            <v>0.28</v>
          </cell>
          <cell r="M100">
            <v>0.28</v>
          </cell>
          <cell r="N100">
            <v>0.18</v>
          </cell>
          <cell r="O100">
            <v>0.7</v>
          </cell>
          <cell r="P100">
            <v>0.6</v>
          </cell>
        </row>
      </sheetData>
      <sheetData sheetId="9">
        <row r="86">
          <cell r="I86" t="str">
            <v>0- 32</v>
          </cell>
          <cell r="J86" t="str">
            <v>33 -39</v>
          </cell>
          <cell r="K86" t="str">
            <v>40-49</v>
          </cell>
          <cell r="L86" t="str">
            <v>50-59</v>
          </cell>
          <cell r="M86" t="str">
            <v>60-69</v>
          </cell>
          <cell r="N86" t="str">
            <v>70-79</v>
          </cell>
          <cell r="O86" t="str">
            <v>80-90</v>
          </cell>
        </row>
        <row r="87">
          <cell r="I87">
            <v>0</v>
          </cell>
          <cell r="J87">
            <v>4</v>
          </cell>
          <cell r="K87">
            <v>24</v>
          </cell>
          <cell r="L87">
            <v>21</v>
          </cell>
          <cell r="M87">
            <v>8</v>
          </cell>
          <cell r="N87">
            <v>6</v>
          </cell>
          <cell r="O87">
            <v>4</v>
          </cell>
        </row>
        <row r="88">
          <cell r="J88">
            <v>0.06</v>
          </cell>
          <cell r="K88">
            <v>0.36</v>
          </cell>
          <cell r="L88">
            <v>0.31</v>
          </cell>
          <cell r="M88">
            <v>0.12</v>
          </cell>
          <cell r="N88">
            <v>0.09</v>
          </cell>
          <cell r="O88">
            <v>0.06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A13" t="str">
            <v>0- 34</v>
          </cell>
          <cell r="B13" t="str">
            <v>34 - 39</v>
          </cell>
          <cell r="C13" t="str">
            <v>40-49</v>
          </cell>
          <cell r="D13" t="str">
            <v>50-59</v>
          </cell>
          <cell r="E13" t="str">
            <v>60-69</v>
          </cell>
          <cell r="F13" t="str">
            <v>70-79</v>
          </cell>
          <cell r="G13" t="str">
            <v>80-89</v>
          </cell>
        </row>
        <row r="14">
          <cell r="B14">
            <v>1</v>
          </cell>
          <cell r="C14">
            <v>3</v>
          </cell>
          <cell r="D14">
            <v>2</v>
          </cell>
          <cell r="F14">
            <v>1</v>
          </cell>
        </row>
        <row r="15">
          <cell r="B15">
            <v>0.14</v>
          </cell>
          <cell r="C15">
            <v>0.42</v>
          </cell>
          <cell r="D15">
            <v>0.28</v>
          </cell>
          <cell r="F15">
            <v>0.14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ЕГЭ по предметам"/>
      <sheetName val="Итоги ЕГЭ по району"/>
    </sheetNames>
    <sheetDataSet>
      <sheetData sheetId="0">
        <row r="232">
          <cell r="C232" t="str">
            <v>0-20</v>
          </cell>
          <cell r="D232" t="str">
            <v>20-39</v>
          </cell>
          <cell r="E232" t="str">
            <v>40-49</v>
          </cell>
          <cell r="F232" t="str">
            <v>50-59</v>
          </cell>
          <cell r="G232" t="str">
            <v>60-69</v>
          </cell>
          <cell r="H232" t="str">
            <v>70-79</v>
          </cell>
          <cell r="I232" t="str">
            <v>80-89</v>
          </cell>
        </row>
        <row r="233">
          <cell r="E233">
            <v>3</v>
          </cell>
          <cell r="G233">
            <v>1</v>
          </cell>
        </row>
        <row r="234">
          <cell r="E234">
            <v>0.75</v>
          </cell>
          <cell r="G234">
            <v>0.25</v>
          </cell>
        </row>
        <row r="522">
          <cell r="C522" t="str">
            <v>0-20</v>
          </cell>
          <cell r="D522" t="str">
            <v>20-39</v>
          </cell>
          <cell r="E522" t="str">
            <v>40-49</v>
          </cell>
          <cell r="F522" t="str">
            <v>50-59</v>
          </cell>
          <cell r="G522" t="str">
            <v>60-69</v>
          </cell>
          <cell r="H522" t="str">
            <v>70-79</v>
          </cell>
          <cell r="I522" t="str">
            <v>80-89</v>
          </cell>
        </row>
        <row r="523">
          <cell r="D523">
            <v>0.07</v>
          </cell>
          <cell r="E523">
            <v>0.2</v>
          </cell>
          <cell r="F523">
            <v>0.31</v>
          </cell>
          <cell r="G523">
            <v>0.29</v>
          </cell>
          <cell r="H523">
            <v>0.11</v>
          </cell>
          <cell r="I523">
            <v>0.01</v>
          </cell>
        </row>
        <row r="524">
          <cell r="C524">
            <v>0</v>
          </cell>
          <cell r="D524">
            <v>12</v>
          </cell>
          <cell r="E524">
            <v>33</v>
          </cell>
          <cell r="F524">
            <v>52</v>
          </cell>
          <cell r="G524">
            <v>49</v>
          </cell>
          <cell r="H524">
            <v>18</v>
          </cell>
          <cell r="I524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0">
          <cell r="A30" t="str">
            <v>0-38</v>
          </cell>
          <cell r="B30" t="str">
            <v>39-49</v>
          </cell>
          <cell r="C30" t="str">
            <v>50-59</v>
          </cell>
          <cell r="D30" t="str">
            <v>60-69</v>
          </cell>
          <cell r="E30" t="str">
            <v>70-79</v>
          </cell>
          <cell r="F30" t="str">
            <v>80-89</v>
          </cell>
          <cell r="G30" t="str">
            <v>90-100</v>
          </cell>
        </row>
        <row r="31">
          <cell r="A31">
            <v>7</v>
          </cell>
          <cell r="B31">
            <v>60</v>
          </cell>
          <cell r="C31">
            <v>87</v>
          </cell>
          <cell r="D31">
            <v>51</v>
          </cell>
          <cell r="E31">
            <v>13</v>
          </cell>
          <cell r="F31">
            <v>1</v>
          </cell>
          <cell r="G31">
            <v>1</v>
          </cell>
        </row>
        <row r="32">
          <cell r="A32">
            <v>0.03</v>
          </cell>
          <cell r="B32">
            <v>0.27</v>
          </cell>
          <cell r="C32">
            <v>0.4</v>
          </cell>
          <cell r="D32">
            <v>0.23</v>
          </cell>
          <cell r="E32">
            <v>0.06</v>
          </cell>
          <cell r="F32">
            <v>0.005</v>
          </cell>
          <cell r="G32">
            <v>0.005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D29" t="str">
            <v>0- 33</v>
          </cell>
          <cell r="E29" t="str">
            <v>34 -39</v>
          </cell>
          <cell r="F29" t="str">
            <v>40-49</v>
          </cell>
          <cell r="G29" t="str">
            <v>50-59</v>
          </cell>
          <cell r="H29" t="str">
            <v>60-69</v>
          </cell>
        </row>
        <row r="30">
          <cell r="D30">
            <v>2</v>
          </cell>
          <cell r="E30">
            <v>18</v>
          </cell>
          <cell r="F30">
            <v>30</v>
          </cell>
          <cell r="G30">
            <v>37</v>
          </cell>
          <cell r="H30">
            <v>7</v>
          </cell>
        </row>
        <row r="31">
          <cell r="D31">
            <v>0.02</v>
          </cell>
          <cell r="E31">
            <v>0.19</v>
          </cell>
          <cell r="F31">
            <v>0.31</v>
          </cell>
          <cell r="G31">
            <v>0.39</v>
          </cell>
          <cell r="H31">
            <v>0.07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ЕГЭ по предметам"/>
      <sheetName val="Итоги ЕГЭ по району"/>
    </sheetNames>
    <sheetDataSet>
      <sheetData sheetId="0">
        <row r="430">
          <cell r="D430" t="str">
            <v>0-20</v>
          </cell>
          <cell r="E430" t="str">
            <v>20-39</v>
          </cell>
          <cell r="F430" t="str">
            <v>40-49</v>
          </cell>
          <cell r="G430" t="str">
            <v>50-59</v>
          </cell>
          <cell r="H430" t="str">
            <v>60-69</v>
          </cell>
          <cell r="I430" t="str">
            <v>70-79</v>
          </cell>
          <cell r="J430" t="str">
            <v>80-89</v>
          </cell>
        </row>
        <row r="431">
          <cell r="D431">
            <v>0</v>
          </cell>
          <cell r="E431">
            <v>27</v>
          </cell>
          <cell r="F431">
            <v>22</v>
          </cell>
          <cell r="G431">
            <v>18</v>
          </cell>
          <cell r="H431">
            <v>13</v>
          </cell>
          <cell r="I431">
            <v>4</v>
          </cell>
          <cell r="J431">
            <v>0</v>
          </cell>
        </row>
        <row r="432">
          <cell r="E432">
            <v>0.32</v>
          </cell>
          <cell r="F432">
            <v>0.26</v>
          </cell>
          <cell r="G432">
            <v>0.21</v>
          </cell>
          <cell r="H432">
            <v>0.15</v>
          </cell>
          <cell r="I432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0">
      <selection activeCell="F4" sqref="F4"/>
    </sheetView>
  </sheetViews>
  <sheetFormatPr defaultColWidth="9.00390625" defaultRowHeight="12.75"/>
  <cols>
    <col min="1" max="1" width="9.875" style="0" customWidth="1"/>
    <col min="2" max="2" width="35.125" style="0" customWidth="1"/>
    <col min="3" max="3" width="13.25390625" style="0" customWidth="1"/>
    <col min="4" max="4" width="9.75390625" style="0" customWidth="1"/>
    <col min="5" max="5" width="10.875" style="0" customWidth="1"/>
    <col min="6" max="6" width="11.00390625" style="0" customWidth="1"/>
  </cols>
  <sheetData>
    <row r="1" spans="1:6" ht="12.75">
      <c r="A1" s="611" t="s">
        <v>748</v>
      </c>
      <c r="B1" s="611"/>
      <c r="C1" s="611"/>
      <c r="D1" s="611"/>
      <c r="E1" s="611"/>
      <c r="F1" s="611"/>
    </row>
    <row r="3" spans="2:4" ht="29.25" customHeight="1" thickBot="1">
      <c r="B3" s="609" t="s">
        <v>774</v>
      </c>
      <c r="C3" s="609"/>
      <c r="D3" s="609"/>
    </row>
    <row r="4" spans="2:4" ht="24.75" thickBot="1">
      <c r="B4" s="594" t="s">
        <v>775</v>
      </c>
      <c r="C4" s="595" t="s">
        <v>776</v>
      </c>
      <c r="D4" s="596" t="s">
        <v>777</v>
      </c>
    </row>
    <row r="5" spans="2:4" ht="13.5" thickBot="1">
      <c r="B5" s="597" t="s">
        <v>681</v>
      </c>
      <c r="C5" s="598">
        <v>54</v>
      </c>
      <c r="D5" s="599">
        <v>73</v>
      </c>
    </row>
    <row r="6" spans="2:4" ht="13.5" thickBot="1">
      <c r="B6" s="597" t="s">
        <v>682</v>
      </c>
      <c r="C6" s="598">
        <v>15</v>
      </c>
      <c r="D6" s="599">
        <v>63</v>
      </c>
    </row>
    <row r="7" spans="2:4" ht="13.5" thickBot="1">
      <c r="B7" s="597" t="s">
        <v>778</v>
      </c>
      <c r="C7" s="598">
        <v>48</v>
      </c>
      <c r="D7" s="599">
        <v>72</v>
      </c>
    </row>
    <row r="8" spans="2:4" ht="13.5" thickBot="1">
      <c r="B8" s="597" t="s">
        <v>693</v>
      </c>
      <c r="C8" s="598">
        <v>46</v>
      </c>
      <c r="D8" s="599">
        <v>72</v>
      </c>
    </row>
    <row r="9" spans="2:4" ht="13.5" thickBot="1">
      <c r="B9" s="597" t="s">
        <v>692</v>
      </c>
      <c r="C9" s="598">
        <v>33</v>
      </c>
      <c r="D9" s="599">
        <v>62</v>
      </c>
    </row>
    <row r="10" spans="2:4" ht="13.5" thickBot="1">
      <c r="B10" s="597" t="s">
        <v>690</v>
      </c>
      <c r="C10" s="598">
        <v>58</v>
      </c>
      <c r="D10" s="599">
        <v>80</v>
      </c>
    </row>
    <row r="11" spans="2:4" ht="13.5" thickBot="1">
      <c r="B11" s="597" t="s">
        <v>779</v>
      </c>
      <c r="C11" s="598">
        <v>60</v>
      </c>
      <c r="D11" s="599">
        <v>79</v>
      </c>
    </row>
    <row r="12" spans="2:4" ht="13.5" thickBot="1">
      <c r="B12" s="597" t="s">
        <v>762</v>
      </c>
      <c r="C12" s="598">
        <v>44</v>
      </c>
      <c r="D12" s="599">
        <v>69</v>
      </c>
    </row>
    <row r="13" spans="2:4" ht="13.5" thickBot="1">
      <c r="B13" s="597" t="s">
        <v>760</v>
      </c>
      <c r="C13" s="598">
        <v>35</v>
      </c>
      <c r="D13" s="599">
        <v>84</v>
      </c>
    </row>
    <row r="14" spans="2:4" ht="13.5" thickBot="1">
      <c r="B14" s="597" t="s">
        <v>780</v>
      </c>
      <c r="C14" s="598">
        <v>65</v>
      </c>
      <c r="D14" s="599">
        <v>82</v>
      </c>
    </row>
    <row r="15" spans="2:4" ht="13.5" thickBot="1">
      <c r="B15" s="597" t="s">
        <v>781</v>
      </c>
      <c r="C15" s="598">
        <v>36</v>
      </c>
      <c r="D15" s="599">
        <v>73</v>
      </c>
    </row>
    <row r="17" spans="1:6" ht="39" customHeight="1">
      <c r="A17" s="609" t="s">
        <v>782</v>
      </c>
      <c r="B17" s="610"/>
      <c r="C17" s="610"/>
      <c r="D17" s="610"/>
      <c r="E17" s="610"/>
      <c r="F17" s="610"/>
    </row>
    <row r="20" spans="1:6" ht="50.25" customHeight="1">
      <c r="A20" s="593" t="s">
        <v>749</v>
      </c>
      <c r="B20" s="41" t="s">
        <v>750</v>
      </c>
      <c r="C20" s="593" t="s">
        <v>754</v>
      </c>
      <c r="D20" s="593" t="s">
        <v>751</v>
      </c>
      <c r="E20" s="593" t="s">
        <v>752</v>
      </c>
      <c r="F20" s="593" t="s">
        <v>753</v>
      </c>
    </row>
    <row r="21" spans="1:6" ht="22.5" customHeight="1">
      <c r="A21" s="30"/>
      <c r="B21" s="62" t="s">
        <v>681</v>
      </c>
      <c r="C21" s="30"/>
      <c r="D21" s="30"/>
      <c r="E21" s="30"/>
      <c r="F21" s="30"/>
    </row>
    <row r="22" spans="1:6" ht="15">
      <c r="A22" s="591">
        <v>44</v>
      </c>
      <c r="B22" s="30" t="s">
        <v>755</v>
      </c>
      <c r="C22" s="588">
        <v>15</v>
      </c>
      <c r="D22" s="588">
        <v>55</v>
      </c>
      <c r="E22" s="588">
        <v>74.8</v>
      </c>
      <c r="F22" s="588">
        <v>95</v>
      </c>
    </row>
    <row r="23" spans="1:6" ht="15">
      <c r="A23" s="591">
        <v>50</v>
      </c>
      <c r="B23" s="30" t="s">
        <v>756</v>
      </c>
      <c r="C23" s="588">
        <v>24</v>
      </c>
      <c r="D23" s="588">
        <v>53</v>
      </c>
      <c r="E23" s="588">
        <v>74.54</v>
      </c>
      <c r="F23" s="588">
        <v>92</v>
      </c>
    </row>
    <row r="24" spans="1:6" ht="15">
      <c r="A24" s="591">
        <v>54</v>
      </c>
      <c r="B24" s="30" t="s">
        <v>757</v>
      </c>
      <c r="C24" s="588">
        <v>19</v>
      </c>
      <c r="D24" s="588">
        <v>61</v>
      </c>
      <c r="E24" s="588">
        <v>74.32</v>
      </c>
      <c r="F24" s="588">
        <v>92</v>
      </c>
    </row>
    <row r="25" spans="1:6" ht="15">
      <c r="A25" s="591">
        <v>73</v>
      </c>
      <c r="B25" s="30" t="s">
        <v>758</v>
      </c>
      <c r="C25" s="588">
        <v>23</v>
      </c>
      <c r="D25" s="588">
        <v>43</v>
      </c>
      <c r="E25" s="588">
        <v>73.57</v>
      </c>
      <c r="F25" s="588">
        <v>95</v>
      </c>
    </row>
    <row r="26" spans="1:6" ht="22.5" customHeight="1">
      <c r="A26" s="30"/>
      <c r="B26" s="62" t="s">
        <v>692</v>
      </c>
      <c r="C26" s="30"/>
      <c r="D26" s="30"/>
      <c r="E26" s="30"/>
      <c r="F26" s="30"/>
    </row>
    <row r="27" spans="1:6" ht="15">
      <c r="A27" s="591">
        <v>39</v>
      </c>
      <c r="B27" s="30" t="s">
        <v>759</v>
      </c>
      <c r="C27" s="588">
        <v>7</v>
      </c>
      <c r="D27" s="588">
        <v>42</v>
      </c>
      <c r="E27" s="588">
        <v>62.29</v>
      </c>
      <c r="F27" s="588">
        <v>86</v>
      </c>
    </row>
    <row r="28" spans="1:6" ht="22.5" customHeight="1">
      <c r="A28" s="30"/>
      <c r="B28" s="62" t="s">
        <v>760</v>
      </c>
      <c r="C28" s="30"/>
      <c r="D28" s="30"/>
      <c r="E28" s="30"/>
      <c r="F28" s="30"/>
    </row>
    <row r="29" spans="1:6" ht="15">
      <c r="A29" s="591">
        <v>9</v>
      </c>
      <c r="B29" s="30" t="s">
        <v>761</v>
      </c>
      <c r="C29" s="588">
        <v>2</v>
      </c>
      <c r="D29" s="588">
        <v>84</v>
      </c>
      <c r="E29" s="588">
        <v>86</v>
      </c>
      <c r="F29" s="588">
        <v>88</v>
      </c>
    </row>
    <row r="30" spans="1:6" ht="22.5" customHeight="1">
      <c r="A30" s="30"/>
      <c r="B30" s="62" t="s">
        <v>762</v>
      </c>
      <c r="C30" s="30"/>
      <c r="D30" s="30"/>
      <c r="E30" s="30"/>
      <c r="F30" s="30"/>
    </row>
    <row r="31" spans="1:6" ht="15">
      <c r="A31" s="591">
        <v>81</v>
      </c>
      <c r="B31" s="30" t="s">
        <v>759</v>
      </c>
      <c r="C31" s="588">
        <v>2</v>
      </c>
      <c r="D31" s="588">
        <v>60</v>
      </c>
      <c r="E31" s="588">
        <v>72.5</v>
      </c>
      <c r="F31" s="588">
        <v>85</v>
      </c>
    </row>
    <row r="32" spans="1:6" ht="15">
      <c r="A32" s="591">
        <v>88</v>
      </c>
      <c r="B32" s="592" t="s">
        <v>763</v>
      </c>
      <c r="C32" s="588">
        <v>3</v>
      </c>
      <c r="D32" s="588">
        <v>66</v>
      </c>
      <c r="E32" s="588">
        <v>70</v>
      </c>
      <c r="F32" s="588">
        <v>76</v>
      </c>
    </row>
    <row r="33" spans="1:6" ht="22.5" customHeight="1">
      <c r="A33" s="30"/>
      <c r="B33" s="62" t="s">
        <v>764</v>
      </c>
      <c r="C33" s="30"/>
      <c r="D33" s="30"/>
      <c r="E33" s="30"/>
      <c r="F33" s="30"/>
    </row>
    <row r="34" spans="1:6" ht="15">
      <c r="A34" s="591">
        <v>5</v>
      </c>
      <c r="B34" s="30" t="s">
        <v>755</v>
      </c>
      <c r="C34" s="588">
        <v>4</v>
      </c>
      <c r="D34" s="588">
        <v>83</v>
      </c>
      <c r="E34" s="588">
        <v>89.75</v>
      </c>
      <c r="F34" s="588">
        <v>97</v>
      </c>
    </row>
    <row r="35" spans="1:6" ht="22.5" customHeight="1">
      <c r="A35" s="30"/>
      <c r="B35" s="62" t="s">
        <v>765</v>
      </c>
      <c r="C35" s="30"/>
      <c r="D35" s="30"/>
      <c r="E35" s="30"/>
      <c r="F35" s="30"/>
    </row>
    <row r="36" spans="1:6" ht="15">
      <c r="A36" s="591">
        <v>3</v>
      </c>
      <c r="B36" s="30" t="s">
        <v>769</v>
      </c>
      <c r="C36" s="588">
        <v>1</v>
      </c>
      <c r="D36" s="588">
        <v>93</v>
      </c>
      <c r="E36" s="588">
        <v>93</v>
      </c>
      <c r="F36" s="588">
        <v>93</v>
      </c>
    </row>
    <row r="37" spans="1:6" ht="23.25" customHeight="1">
      <c r="A37" s="30"/>
      <c r="B37" s="62" t="s">
        <v>766</v>
      </c>
      <c r="C37" s="30"/>
      <c r="D37" s="30"/>
      <c r="E37" s="30"/>
      <c r="F37" s="30"/>
    </row>
    <row r="38" spans="1:6" ht="15">
      <c r="A38" s="591">
        <v>12</v>
      </c>
      <c r="B38" s="30" t="s">
        <v>755</v>
      </c>
      <c r="C38" s="588">
        <v>9</v>
      </c>
      <c r="D38" s="588">
        <v>61</v>
      </c>
      <c r="E38" s="588">
        <v>74.11</v>
      </c>
      <c r="F38" s="588">
        <v>88</v>
      </c>
    </row>
    <row r="39" spans="1:6" ht="22.5" customHeight="1">
      <c r="A39" s="30"/>
      <c r="B39" s="62" t="s">
        <v>767</v>
      </c>
      <c r="C39" s="30"/>
      <c r="D39" s="30"/>
      <c r="E39" s="30"/>
      <c r="F39" s="30"/>
    </row>
    <row r="40" spans="1:6" ht="15">
      <c r="A40" s="591">
        <v>56</v>
      </c>
      <c r="B40" s="30" t="s">
        <v>768</v>
      </c>
      <c r="C40" s="588">
        <v>1</v>
      </c>
      <c r="D40" s="588">
        <v>78</v>
      </c>
      <c r="E40" s="588">
        <v>78</v>
      </c>
      <c r="F40" s="588">
        <v>78</v>
      </c>
    </row>
    <row r="41" spans="1:6" ht="15">
      <c r="A41" s="591">
        <v>69</v>
      </c>
      <c r="B41" s="30" t="s">
        <v>769</v>
      </c>
      <c r="C41" s="588">
        <v>3</v>
      </c>
      <c r="D41" s="588">
        <v>62</v>
      </c>
      <c r="E41" s="588">
        <v>76.67</v>
      </c>
      <c r="F41" s="588">
        <v>100</v>
      </c>
    </row>
    <row r="42" spans="1:6" ht="15">
      <c r="A42" s="591">
        <v>74</v>
      </c>
      <c r="B42" s="30" t="s">
        <v>758</v>
      </c>
      <c r="C42" s="588">
        <v>2</v>
      </c>
      <c r="D42" s="588">
        <v>65</v>
      </c>
      <c r="E42" s="588">
        <v>76</v>
      </c>
      <c r="F42" s="588">
        <v>87</v>
      </c>
    </row>
    <row r="43" spans="1:6" ht="15">
      <c r="A43" s="591">
        <v>94</v>
      </c>
      <c r="B43" s="30" t="s">
        <v>755</v>
      </c>
      <c r="C43" s="588">
        <v>2</v>
      </c>
      <c r="D43" s="588">
        <v>65</v>
      </c>
      <c r="E43" s="588">
        <v>76</v>
      </c>
      <c r="F43" s="588">
        <v>87</v>
      </c>
    </row>
    <row r="44" spans="1:6" ht="12.75">
      <c r="A44" s="30"/>
      <c r="B44" s="30"/>
      <c r="C44" s="30"/>
      <c r="D44" s="30"/>
      <c r="E44" s="30"/>
      <c r="F44" s="30"/>
    </row>
    <row r="46" spans="1:6" ht="12.75">
      <c r="A46" s="611" t="s">
        <v>771</v>
      </c>
      <c r="B46" s="611"/>
      <c r="C46" s="611"/>
      <c r="D46" s="611"/>
      <c r="E46" s="611"/>
      <c r="F46" s="611"/>
    </row>
    <row r="48" spans="2:6" ht="12.75">
      <c r="B48" s="30"/>
      <c r="C48" s="612" t="s">
        <v>681</v>
      </c>
      <c r="D48" s="612"/>
      <c r="E48" s="612" t="s">
        <v>682</v>
      </c>
      <c r="F48" s="612"/>
    </row>
    <row r="49" spans="2:6" ht="12.75">
      <c r="B49" s="30" t="s">
        <v>772</v>
      </c>
      <c r="C49" s="41">
        <v>33.48</v>
      </c>
      <c r="D49" s="370">
        <v>4.04</v>
      </c>
      <c r="E49" s="41">
        <v>16.74</v>
      </c>
      <c r="F49" s="41">
        <v>3.79</v>
      </c>
    </row>
    <row r="50" spans="2:6" ht="12.75">
      <c r="B50" s="30" t="s">
        <v>773</v>
      </c>
      <c r="C50" s="41">
        <v>33.14</v>
      </c>
      <c r="D50" s="589">
        <v>4</v>
      </c>
      <c r="E50" s="41">
        <v>16.04</v>
      </c>
      <c r="F50" s="41">
        <v>3.69</v>
      </c>
    </row>
    <row r="54" spans="2:4" ht="21" customHeight="1" thickBot="1">
      <c r="B54" s="609" t="s">
        <v>774</v>
      </c>
      <c r="C54" s="609"/>
      <c r="D54" s="609"/>
    </row>
    <row r="55" spans="2:4" ht="24.75" thickBot="1">
      <c r="B55" s="594" t="s">
        <v>775</v>
      </c>
      <c r="C55" s="595" t="s">
        <v>776</v>
      </c>
      <c r="D55" s="596" t="s">
        <v>777</v>
      </c>
    </row>
    <row r="56" spans="2:4" ht="13.5" thickBot="1">
      <c r="B56" s="597" t="s">
        <v>681</v>
      </c>
      <c r="C56" s="598">
        <v>54</v>
      </c>
      <c r="D56" s="599">
        <v>73</v>
      </c>
    </row>
    <row r="57" spans="2:4" ht="13.5" thickBot="1">
      <c r="B57" s="597" t="s">
        <v>682</v>
      </c>
      <c r="C57" s="598">
        <v>15</v>
      </c>
      <c r="D57" s="599">
        <v>63</v>
      </c>
    </row>
    <row r="58" spans="2:4" ht="13.5" thickBot="1">
      <c r="B58" s="597" t="s">
        <v>778</v>
      </c>
      <c r="C58" s="598">
        <v>48</v>
      </c>
      <c r="D58" s="599">
        <v>72</v>
      </c>
    </row>
    <row r="59" spans="2:4" ht="13.5" thickBot="1">
      <c r="B59" s="597" t="s">
        <v>693</v>
      </c>
      <c r="C59" s="598">
        <v>46</v>
      </c>
      <c r="D59" s="599">
        <v>72</v>
      </c>
    </row>
    <row r="60" spans="2:4" ht="13.5" thickBot="1">
      <c r="B60" s="597" t="s">
        <v>692</v>
      </c>
      <c r="C60" s="598">
        <v>33</v>
      </c>
      <c r="D60" s="599">
        <v>62</v>
      </c>
    </row>
    <row r="61" spans="2:4" ht="13.5" thickBot="1">
      <c r="B61" s="597" t="s">
        <v>690</v>
      </c>
      <c r="C61" s="598">
        <v>58</v>
      </c>
      <c r="D61" s="599">
        <v>80</v>
      </c>
    </row>
    <row r="62" spans="2:4" ht="13.5" thickBot="1">
      <c r="B62" s="597" t="s">
        <v>779</v>
      </c>
      <c r="C62" s="598">
        <v>60</v>
      </c>
      <c r="D62" s="599">
        <v>79</v>
      </c>
    </row>
    <row r="63" spans="2:4" ht="13.5" thickBot="1">
      <c r="B63" s="597" t="s">
        <v>762</v>
      </c>
      <c r="C63" s="598">
        <v>44</v>
      </c>
      <c r="D63" s="599">
        <v>69</v>
      </c>
    </row>
    <row r="64" spans="2:4" ht="13.5" thickBot="1">
      <c r="B64" s="597" t="s">
        <v>760</v>
      </c>
      <c r="C64" s="598">
        <v>35</v>
      </c>
      <c r="D64" s="599">
        <v>84</v>
      </c>
    </row>
    <row r="65" spans="2:4" ht="13.5" thickBot="1">
      <c r="B65" s="597" t="s">
        <v>780</v>
      </c>
      <c r="C65" s="598">
        <v>65</v>
      </c>
      <c r="D65" s="599">
        <v>82</v>
      </c>
    </row>
    <row r="66" spans="2:4" ht="13.5" thickBot="1">
      <c r="B66" s="597" t="s">
        <v>781</v>
      </c>
      <c r="C66" s="598">
        <v>36</v>
      </c>
      <c r="D66" s="599">
        <v>73</v>
      </c>
    </row>
  </sheetData>
  <mergeCells count="7">
    <mergeCell ref="B54:D54"/>
    <mergeCell ref="A17:F17"/>
    <mergeCell ref="B3:D3"/>
    <mergeCell ref="A1:F1"/>
    <mergeCell ref="A46:F46"/>
    <mergeCell ref="C48:D48"/>
    <mergeCell ref="E48:F4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100"/>
  <sheetViews>
    <sheetView workbookViewId="0" topLeftCell="C1">
      <selection activeCell="R28" sqref="R28"/>
    </sheetView>
  </sheetViews>
  <sheetFormatPr defaultColWidth="9.00390625" defaultRowHeight="12.75"/>
  <cols>
    <col min="1" max="1" width="6.375" style="0" customWidth="1"/>
    <col min="2" max="2" width="19.75390625" style="0" customWidth="1"/>
    <col min="3" max="3" width="5.125" style="0" customWidth="1"/>
    <col min="4" max="4" width="6.625" style="0" customWidth="1"/>
    <col min="5" max="5" width="5.25390625" style="0" customWidth="1"/>
    <col min="6" max="6" width="7.375" style="0" customWidth="1"/>
    <col min="7" max="7" width="4.875" style="0" customWidth="1"/>
    <col min="8" max="9" width="5.375" style="0" customWidth="1"/>
    <col min="10" max="10" width="5.125" style="0" customWidth="1"/>
    <col min="11" max="11" width="5.625" style="0" customWidth="1"/>
    <col min="12" max="12" width="5.375" style="0" customWidth="1"/>
    <col min="13" max="13" width="6.125" style="0" customWidth="1"/>
    <col min="14" max="14" width="17.00390625" style="0" customWidth="1"/>
    <col min="15" max="15" width="6.25390625" style="0" customWidth="1"/>
    <col min="16" max="16" width="17.75390625" style="0" customWidth="1"/>
    <col min="17" max="17" width="17.00390625" style="0" customWidth="1"/>
  </cols>
  <sheetData>
    <row r="3" spans="2:17" ht="15.75">
      <c r="B3" s="608" t="s">
        <v>420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</row>
    <row r="5" spans="1:18" ht="18" customHeight="1">
      <c r="A5" s="31" t="s">
        <v>25</v>
      </c>
      <c r="B5" s="30" t="s">
        <v>24</v>
      </c>
      <c r="C5" s="30" t="s">
        <v>0</v>
      </c>
      <c r="D5" s="31" t="s">
        <v>1</v>
      </c>
      <c r="E5" s="30" t="s">
        <v>3</v>
      </c>
      <c r="F5" s="32" t="s">
        <v>4</v>
      </c>
      <c r="G5" s="603" t="s">
        <v>23</v>
      </c>
      <c r="H5" s="604"/>
      <c r="I5" s="604"/>
      <c r="J5" s="604"/>
      <c r="K5" s="604"/>
      <c r="L5" s="604"/>
      <c r="M5" s="605"/>
      <c r="N5" s="33" t="s">
        <v>6</v>
      </c>
      <c r="O5" s="33"/>
      <c r="P5" s="2" t="s">
        <v>409</v>
      </c>
      <c r="Q5" s="2" t="s">
        <v>418</v>
      </c>
      <c r="R5" s="25"/>
    </row>
    <row r="6" spans="1:17" ht="12.75">
      <c r="A6" s="100"/>
      <c r="B6" s="61"/>
      <c r="C6" s="2"/>
      <c r="D6" s="350" t="s">
        <v>2</v>
      </c>
      <c r="E6" s="2"/>
      <c r="F6" s="2"/>
      <c r="G6" s="144" t="s">
        <v>5</v>
      </c>
      <c r="H6" s="144" t="s">
        <v>14</v>
      </c>
      <c r="I6" s="144" t="s">
        <v>15</v>
      </c>
      <c r="J6" s="144" t="s">
        <v>16</v>
      </c>
      <c r="K6" s="144" t="s">
        <v>17</v>
      </c>
      <c r="L6" s="144" t="s">
        <v>18</v>
      </c>
      <c r="M6" s="144" t="s">
        <v>19</v>
      </c>
      <c r="N6" s="2"/>
      <c r="O6" s="2" t="s">
        <v>91</v>
      </c>
      <c r="P6" s="2"/>
      <c r="Q6" s="2"/>
    </row>
    <row r="7" spans="1:17" ht="12.75">
      <c r="A7" s="322">
        <v>1</v>
      </c>
      <c r="B7" s="323" t="s">
        <v>71</v>
      </c>
      <c r="C7" s="324">
        <v>4</v>
      </c>
      <c r="D7" s="324">
        <v>0</v>
      </c>
      <c r="E7" s="324">
        <v>0</v>
      </c>
      <c r="F7" s="324">
        <v>90</v>
      </c>
      <c r="G7" s="325">
        <v>0</v>
      </c>
      <c r="H7" s="325">
        <v>0</v>
      </c>
      <c r="I7" s="325">
        <v>0</v>
      </c>
      <c r="J7" s="325">
        <v>0</v>
      </c>
      <c r="K7" s="325">
        <v>0</v>
      </c>
      <c r="L7" s="325">
        <v>0</v>
      </c>
      <c r="M7" s="325">
        <v>2</v>
      </c>
      <c r="N7" s="326" t="s">
        <v>421</v>
      </c>
      <c r="O7" s="326">
        <v>2</v>
      </c>
      <c r="P7" s="321" t="s">
        <v>424</v>
      </c>
      <c r="Q7" s="321" t="s">
        <v>507</v>
      </c>
    </row>
    <row r="8" spans="1:17" ht="12.75">
      <c r="A8" s="322"/>
      <c r="B8" s="321"/>
      <c r="C8" s="324"/>
      <c r="D8" s="324"/>
      <c r="E8" s="327"/>
      <c r="F8" s="324"/>
      <c r="G8" s="325"/>
      <c r="H8" s="325"/>
      <c r="I8" s="325"/>
      <c r="J8" s="325"/>
      <c r="K8" s="325"/>
      <c r="L8" s="325"/>
      <c r="M8" s="325"/>
      <c r="N8" s="326" t="s">
        <v>422</v>
      </c>
      <c r="O8" s="326"/>
      <c r="P8" s="321" t="s">
        <v>423</v>
      </c>
      <c r="Q8" s="321" t="s">
        <v>508</v>
      </c>
    </row>
    <row r="9" spans="1:17" ht="12.75">
      <c r="A9" s="322">
        <v>2</v>
      </c>
      <c r="B9" s="321" t="s">
        <v>154</v>
      </c>
      <c r="C9" s="324">
        <v>2</v>
      </c>
      <c r="D9" s="324">
        <v>0</v>
      </c>
      <c r="E9" s="324">
        <v>0</v>
      </c>
      <c r="F9" s="324">
        <v>77</v>
      </c>
      <c r="G9" s="325">
        <v>0</v>
      </c>
      <c r="H9" s="325">
        <v>0</v>
      </c>
      <c r="I9" s="325">
        <v>0</v>
      </c>
      <c r="J9" s="325">
        <v>0</v>
      </c>
      <c r="K9" s="325">
        <v>0</v>
      </c>
      <c r="L9" s="325">
        <v>2</v>
      </c>
      <c r="M9" s="325">
        <v>0</v>
      </c>
      <c r="N9" s="326"/>
      <c r="O9" s="326"/>
      <c r="P9" s="321"/>
      <c r="Q9" s="321" t="s">
        <v>509</v>
      </c>
    </row>
    <row r="10" spans="1:17" ht="12.75">
      <c r="A10" s="322">
        <v>3</v>
      </c>
      <c r="B10" s="321" t="s">
        <v>72</v>
      </c>
      <c r="C10" s="324">
        <v>3</v>
      </c>
      <c r="D10" s="324">
        <v>0</v>
      </c>
      <c r="E10" s="324">
        <v>0</v>
      </c>
      <c r="F10" s="324">
        <v>71.6</v>
      </c>
      <c r="G10" s="325">
        <v>0</v>
      </c>
      <c r="H10" s="325">
        <v>0</v>
      </c>
      <c r="I10" s="325">
        <v>0</v>
      </c>
      <c r="J10" s="325">
        <v>1</v>
      </c>
      <c r="K10" s="325">
        <v>0</v>
      </c>
      <c r="L10" s="325">
        <v>1</v>
      </c>
      <c r="M10" s="325">
        <v>1</v>
      </c>
      <c r="N10" s="326" t="s">
        <v>506</v>
      </c>
      <c r="O10" s="326"/>
      <c r="P10" s="321"/>
      <c r="Q10" s="321" t="s">
        <v>517</v>
      </c>
    </row>
    <row r="11" spans="1:17" ht="12.75">
      <c r="A11" s="322">
        <v>4</v>
      </c>
      <c r="B11" s="323" t="s">
        <v>425</v>
      </c>
      <c r="C11" s="324">
        <v>6</v>
      </c>
      <c r="D11" s="324">
        <v>0</v>
      </c>
      <c r="E11" s="324">
        <v>0</v>
      </c>
      <c r="F11" s="324">
        <v>70</v>
      </c>
      <c r="G11" s="325">
        <v>0</v>
      </c>
      <c r="H11" s="325">
        <v>0</v>
      </c>
      <c r="I11" s="325">
        <v>0</v>
      </c>
      <c r="J11" s="325">
        <v>0</v>
      </c>
      <c r="K11" s="325">
        <v>3</v>
      </c>
      <c r="L11" s="325">
        <v>3</v>
      </c>
      <c r="M11" s="325">
        <v>0</v>
      </c>
      <c r="N11" s="326"/>
      <c r="O11" s="326"/>
      <c r="P11" s="321"/>
      <c r="Q11" s="321" t="s">
        <v>510</v>
      </c>
    </row>
    <row r="12" spans="1:17" ht="12.75">
      <c r="A12" s="322"/>
      <c r="B12" s="323"/>
      <c r="C12" s="324"/>
      <c r="D12" s="324"/>
      <c r="E12" s="324"/>
      <c r="F12" s="324"/>
      <c r="G12" s="325"/>
      <c r="H12" s="325"/>
      <c r="I12" s="325"/>
      <c r="J12" s="325"/>
      <c r="K12" s="325"/>
      <c r="L12" s="325"/>
      <c r="M12" s="325"/>
      <c r="N12" s="326"/>
      <c r="O12" s="326"/>
      <c r="P12" s="321"/>
      <c r="Q12" s="321" t="s">
        <v>511</v>
      </c>
    </row>
    <row r="13" spans="1:17" ht="12.75">
      <c r="A13" s="322">
        <v>5</v>
      </c>
      <c r="B13" s="323" t="s">
        <v>153</v>
      </c>
      <c r="C13" s="324">
        <v>1</v>
      </c>
      <c r="D13" s="324">
        <v>0</v>
      </c>
      <c r="E13" s="324">
        <v>0</v>
      </c>
      <c r="F13" s="324">
        <v>68</v>
      </c>
      <c r="G13" s="325">
        <v>0</v>
      </c>
      <c r="H13" s="325">
        <v>0</v>
      </c>
      <c r="I13" s="325">
        <v>0</v>
      </c>
      <c r="J13" s="325">
        <v>0</v>
      </c>
      <c r="K13" s="325">
        <v>1</v>
      </c>
      <c r="L13" s="325">
        <v>0</v>
      </c>
      <c r="M13" s="325">
        <v>0</v>
      </c>
      <c r="N13" s="326"/>
      <c r="O13" s="326"/>
      <c r="P13" s="321"/>
      <c r="Q13" s="321" t="s">
        <v>514</v>
      </c>
    </row>
    <row r="14" spans="1:17" ht="12.75">
      <c r="A14" s="322">
        <v>6</v>
      </c>
      <c r="B14" s="323" t="s">
        <v>497</v>
      </c>
      <c r="C14" s="324">
        <v>6</v>
      </c>
      <c r="D14" s="324">
        <v>0</v>
      </c>
      <c r="E14" s="324">
        <v>0</v>
      </c>
      <c r="F14" s="324">
        <v>67</v>
      </c>
      <c r="G14" s="325">
        <v>0</v>
      </c>
      <c r="H14" s="325">
        <v>1</v>
      </c>
      <c r="I14" s="325">
        <v>2</v>
      </c>
      <c r="J14" s="325">
        <v>0</v>
      </c>
      <c r="K14" s="325">
        <v>0</v>
      </c>
      <c r="L14" s="325">
        <v>0</v>
      </c>
      <c r="M14" s="325">
        <v>1</v>
      </c>
      <c r="N14" s="326" t="s">
        <v>505</v>
      </c>
      <c r="O14" s="326">
        <v>2</v>
      </c>
      <c r="P14" s="321" t="s">
        <v>503</v>
      </c>
      <c r="Q14" s="321" t="s">
        <v>515</v>
      </c>
    </row>
    <row r="15" spans="1:17" ht="12.75">
      <c r="A15" s="322"/>
      <c r="B15" s="323"/>
      <c r="C15" s="324"/>
      <c r="D15" s="324"/>
      <c r="E15" s="324"/>
      <c r="F15" s="324"/>
      <c r="G15" s="325"/>
      <c r="H15" s="325"/>
      <c r="I15" s="325"/>
      <c r="J15" s="325"/>
      <c r="K15" s="325"/>
      <c r="L15" s="325"/>
      <c r="M15" s="325"/>
      <c r="N15" s="326"/>
      <c r="O15" s="326"/>
      <c r="P15" s="321" t="s">
        <v>504</v>
      </c>
      <c r="Q15" s="321"/>
    </row>
    <row r="16" spans="1:17" ht="12.75">
      <c r="A16" s="320">
        <v>7</v>
      </c>
      <c r="B16" s="77" t="s">
        <v>161</v>
      </c>
      <c r="C16" s="98">
        <v>3</v>
      </c>
      <c r="D16" s="98">
        <v>0</v>
      </c>
      <c r="E16" s="98">
        <v>0</v>
      </c>
      <c r="F16" s="98">
        <v>63</v>
      </c>
      <c r="G16" s="312">
        <v>0</v>
      </c>
      <c r="H16" s="312">
        <v>0</v>
      </c>
      <c r="I16" s="312">
        <v>0</v>
      </c>
      <c r="J16" s="312">
        <v>0</v>
      </c>
      <c r="K16" s="312">
        <v>3</v>
      </c>
      <c r="L16" s="312">
        <v>0</v>
      </c>
      <c r="M16" s="312">
        <v>0</v>
      </c>
      <c r="N16" s="313"/>
      <c r="O16" s="313"/>
      <c r="P16" s="2"/>
      <c r="Q16" s="2"/>
    </row>
    <row r="17" spans="1:17" ht="12.75">
      <c r="A17" s="320">
        <v>8</v>
      </c>
      <c r="B17" s="77" t="s">
        <v>63</v>
      </c>
      <c r="C17" s="98">
        <v>3</v>
      </c>
      <c r="D17" s="98">
        <v>0</v>
      </c>
      <c r="E17" s="351">
        <v>0</v>
      </c>
      <c r="F17" s="98">
        <v>62</v>
      </c>
      <c r="G17" s="312">
        <v>0</v>
      </c>
      <c r="H17" s="312">
        <v>0</v>
      </c>
      <c r="I17" s="312">
        <v>0</v>
      </c>
      <c r="J17" s="312">
        <v>1</v>
      </c>
      <c r="K17" s="312">
        <v>2</v>
      </c>
      <c r="L17" s="312">
        <v>0</v>
      </c>
      <c r="M17" s="312">
        <v>0</v>
      </c>
      <c r="N17" s="2"/>
      <c r="O17" s="2"/>
      <c r="P17" s="2"/>
      <c r="Q17" s="2"/>
    </row>
    <row r="18" spans="1:17" ht="12.75">
      <c r="A18" s="320">
        <v>8</v>
      </c>
      <c r="B18" s="77" t="s">
        <v>69</v>
      </c>
      <c r="C18" s="98">
        <v>1</v>
      </c>
      <c r="D18" s="98">
        <v>0</v>
      </c>
      <c r="E18" s="351">
        <v>0</v>
      </c>
      <c r="F18" s="98">
        <v>62</v>
      </c>
      <c r="G18" s="312">
        <v>0</v>
      </c>
      <c r="H18" s="312">
        <v>0</v>
      </c>
      <c r="I18" s="312">
        <v>0</v>
      </c>
      <c r="J18" s="312">
        <v>0</v>
      </c>
      <c r="K18" s="312">
        <v>1</v>
      </c>
      <c r="L18" s="312">
        <v>0</v>
      </c>
      <c r="M18" s="312">
        <v>0</v>
      </c>
      <c r="N18" s="313"/>
      <c r="O18" s="313"/>
      <c r="P18" s="2"/>
      <c r="Q18" s="2"/>
    </row>
    <row r="19" spans="1:17" ht="12.75">
      <c r="A19" s="320">
        <v>10</v>
      </c>
      <c r="B19" s="77" t="s">
        <v>426</v>
      </c>
      <c r="C19" s="98">
        <v>10</v>
      </c>
      <c r="D19" s="98">
        <v>0</v>
      </c>
      <c r="E19" s="98">
        <v>0</v>
      </c>
      <c r="F19" s="98">
        <v>61</v>
      </c>
      <c r="G19" s="312">
        <v>0</v>
      </c>
      <c r="H19" s="312">
        <v>2</v>
      </c>
      <c r="I19" s="312">
        <v>0</v>
      </c>
      <c r="J19" s="312">
        <v>1</v>
      </c>
      <c r="K19" s="312">
        <v>3</v>
      </c>
      <c r="L19" s="312">
        <v>3</v>
      </c>
      <c r="M19" s="312">
        <v>1</v>
      </c>
      <c r="N19" s="313" t="s">
        <v>427</v>
      </c>
      <c r="O19" s="313"/>
      <c r="P19" s="2"/>
      <c r="Q19" s="2"/>
    </row>
    <row r="20" spans="1:17" ht="12.75">
      <c r="A20" s="310">
        <v>11</v>
      </c>
      <c r="B20" s="30" t="s">
        <v>75</v>
      </c>
      <c r="C20" s="98">
        <v>3</v>
      </c>
      <c r="D20" s="98">
        <v>0</v>
      </c>
      <c r="E20" s="98">
        <v>0</v>
      </c>
      <c r="F20" s="98">
        <v>57</v>
      </c>
      <c r="G20" s="312">
        <v>0</v>
      </c>
      <c r="H20" s="312">
        <v>0</v>
      </c>
      <c r="I20" s="312">
        <v>2</v>
      </c>
      <c r="J20" s="312">
        <v>0</v>
      </c>
      <c r="K20" s="312">
        <v>0</v>
      </c>
      <c r="L20" s="311">
        <v>0</v>
      </c>
      <c r="M20" s="311">
        <v>1</v>
      </c>
      <c r="N20" s="33"/>
      <c r="O20" s="33"/>
      <c r="P20" s="2"/>
      <c r="Q20" s="2"/>
    </row>
    <row r="21" spans="1:17" ht="12.75">
      <c r="A21" s="310">
        <v>11</v>
      </c>
      <c r="B21" s="30" t="s">
        <v>428</v>
      </c>
      <c r="C21" s="98">
        <v>2</v>
      </c>
      <c r="D21" s="98">
        <v>0</v>
      </c>
      <c r="E21" s="98">
        <v>0</v>
      </c>
      <c r="F21" s="98">
        <v>57</v>
      </c>
      <c r="G21" s="312">
        <v>0</v>
      </c>
      <c r="H21" s="312">
        <v>0</v>
      </c>
      <c r="I21" s="312">
        <v>0</v>
      </c>
      <c r="J21" s="312">
        <v>1</v>
      </c>
      <c r="K21" s="312">
        <v>1</v>
      </c>
      <c r="L21" s="311">
        <v>0</v>
      </c>
      <c r="M21" s="311">
        <v>0</v>
      </c>
      <c r="N21" s="33"/>
      <c r="O21" s="33"/>
      <c r="P21" s="2"/>
      <c r="Q21" s="2"/>
    </row>
    <row r="22" spans="1:17" ht="12.75">
      <c r="A22" s="310">
        <v>13</v>
      </c>
      <c r="B22" s="30" t="s">
        <v>147</v>
      </c>
      <c r="C22" s="59">
        <v>4</v>
      </c>
      <c r="D22" s="59">
        <v>0</v>
      </c>
      <c r="E22" s="59">
        <v>0</v>
      </c>
      <c r="F22" s="59">
        <v>55</v>
      </c>
      <c r="G22" s="311">
        <v>0</v>
      </c>
      <c r="H22" s="311">
        <v>1</v>
      </c>
      <c r="I22" s="311">
        <v>0</v>
      </c>
      <c r="J22" s="311">
        <v>1</v>
      </c>
      <c r="K22" s="311">
        <v>0</v>
      </c>
      <c r="L22" s="311">
        <v>0</v>
      </c>
      <c r="M22" s="311">
        <v>0</v>
      </c>
      <c r="N22" s="33"/>
      <c r="O22" s="33"/>
      <c r="P22" s="30"/>
      <c r="Q22" s="2"/>
    </row>
    <row r="23" spans="1:17" ht="12.75">
      <c r="A23" s="310">
        <v>14</v>
      </c>
      <c r="B23" s="77" t="s">
        <v>429</v>
      </c>
      <c r="C23" s="59">
        <v>3</v>
      </c>
      <c r="D23" s="59">
        <v>0</v>
      </c>
      <c r="E23" s="59">
        <v>0</v>
      </c>
      <c r="F23" s="59">
        <v>53</v>
      </c>
      <c r="G23" s="311">
        <v>0</v>
      </c>
      <c r="H23" s="311">
        <v>2</v>
      </c>
      <c r="I23" s="311">
        <v>0</v>
      </c>
      <c r="J23" s="311">
        <v>0</v>
      </c>
      <c r="K23" s="311">
        <v>0</v>
      </c>
      <c r="L23" s="311">
        <v>0</v>
      </c>
      <c r="M23" s="311">
        <v>1</v>
      </c>
      <c r="N23" s="33"/>
      <c r="O23" s="33"/>
      <c r="P23" s="30"/>
      <c r="Q23" s="2"/>
    </row>
    <row r="24" spans="1:17" ht="15">
      <c r="A24" s="310"/>
      <c r="B24" s="328" t="s">
        <v>357</v>
      </c>
      <c r="C24" s="315">
        <f>SUM(C7:C23)</f>
        <v>51</v>
      </c>
      <c r="D24" s="329">
        <v>0</v>
      </c>
      <c r="E24" s="329">
        <v>0</v>
      </c>
      <c r="F24" s="316">
        <f>AVERAGE(F7:F23)</f>
        <v>65.25714285714285</v>
      </c>
      <c r="G24" s="317">
        <v>0</v>
      </c>
      <c r="H24" s="333">
        <f aca="true" t="shared" si="0" ref="H24:M24">SUM(H7:H23)</f>
        <v>6</v>
      </c>
      <c r="I24" s="333">
        <f t="shared" si="0"/>
        <v>4</v>
      </c>
      <c r="J24" s="333">
        <f t="shared" si="0"/>
        <v>5</v>
      </c>
      <c r="K24" s="333">
        <f t="shared" si="0"/>
        <v>14</v>
      </c>
      <c r="L24" s="333">
        <f t="shared" si="0"/>
        <v>9</v>
      </c>
      <c r="M24" s="333">
        <f t="shared" si="0"/>
        <v>7</v>
      </c>
      <c r="N24" s="45"/>
      <c r="O24" s="334">
        <v>4</v>
      </c>
      <c r="P24" s="30"/>
      <c r="Q24" s="30"/>
    </row>
    <row r="25" spans="1:17" ht="15">
      <c r="A25" s="310"/>
      <c r="D25" s="345"/>
      <c r="E25" s="345"/>
      <c r="G25" s="335"/>
      <c r="H25" s="342">
        <v>0.117</v>
      </c>
      <c r="I25" s="342">
        <v>0.078</v>
      </c>
      <c r="J25" s="342">
        <v>0.098</v>
      </c>
      <c r="K25" s="343">
        <v>0.274</v>
      </c>
      <c r="L25" s="343">
        <v>0.176</v>
      </c>
      <c r="M25" s="342">
        <v>0.137</v>
      </c>
      <c r="N25" s="337"/>
      <c r="O25" s="344">
        <v>0.083</v>
      </c>
      <c r="P25" s="337"/>
      <c r="Q25" s="337"/>
    </row>
    <row r="26" spans="2:15" ht="15">
      <c r="B26" s="328" t="s">
        <v>434</v>
      </c>
      <c r="C26" s="279">
        <v>43</v>
      </c>
      <c r="D26" s="329">
        <v>0</v>
      </c>
      <c r="E26" s="329">
        <v>0</v>
      </c>
      <c r="F26" s="338">
        <v>61.2</v>
      </c>
      <c r="G26" s="262">
        <v>0</v>
      </c>
      <c r="H26" s="45">
        <v>7</v>
      </c>
      <c r="I26" s="45">
        <v>7</v>
      </c>
      <c r="J26" s="45">
        <v>6</v>
      </c>
      <c r="K26" s="45">
        <v>7</v>
      </c>
      <c r="L26" s="45">
        <v>9</v>
      </c>
      <c r="M26" s="45">
        <v>5</v>
      </c>
      <c r="O26" s="45">
        <v>2</v>
      </c>
    </row>
    <row r="27" spans="4:15" ht="12.75">
      <c r="D27" s="345"/>
      <c r="E27" s="345"/>
      <c r="H27" s="343">
        <v>0.16</v>
      </c>
      <c r="I27" s="343">
        <v>0.16</v>
      </c>
      <c r="J27" s="343">
        <v>0.14</v>
      </c>
      <c r="K27" s="343">
        <v>0.16</v>
      </c>
      <c r="L27" s="343">
        <v>0.21</v>
      </c>
      <c r="M27" s="343">
        <v>0.12</v>
      </c>
      <c r="O27" s="344">
        <v>0.05</v>
      </c>
    </row>
    <row r="28" spans="2:16" ht="15">
      <c r="B28" s="328" t="s">
        <v>397</v>
      </c>
      <c r="C28" s="279">
        <v>52</v>
      </c>
      <c r="D28" s="329">
        <v>2</v>
      </c>
      <c r="E28" s="339">
        <v>0.04</v>
      </c>
      <c r="F28" s="338">
        <v>50.7</v>
      </c>
      <c r="G28" s="262">
        <v>2</v>
      </c>
      <c r="H28" s="45">
        <v>16</v>
      </c>
      <c r="I28" s="45">
        <v>5</v>
      </c>
      <c r="J28" s="45">
        <v>6</v>
      </c>
      <c r="K28" s="45">
        <v>14</v>
      </c>
      <c r="L28" s="45">
        <v>3</v>
      </c>
      <c r="M28" s="45">
        <v>6</v>
      </c>
      <c r="P28" s="2"/>
    </row>
    <row r="29" spans="4:13" ht="12.75">
      <c r="D29" s="345"/>
      <c r="E29" s="345"/>
      <c r="G29" s="343">
        <v>0.04</v>
      </c>
      <c r="H29" s="343">
        <v>0.31</v>
      </c>
      <c r="I29" s="343">
        <v>0.1</v>
      </c>
      <c r="J29" s="343">
        <v>0.11</v>
      </c>
      <c r="K29" s="343">
        <v>0.27</v>
      </c>
      <c r="L29" s="343">
        <v>0.06</v>
      </c>
      <c r="M29" s="343">
        <v>0.11</v>
      </c>
    </row>
    <row r="30" spans="2:15" ht="15">
      <c r="B30" s="328" t="s">
        <v>398</v>
      </c>
      <c r="C30" s="279">
        <v>45</v>
      </c>
      <c r="D30" s="329">
        <v>0</v>
      </c>
      <c r="E30" s="340">
        <v>0</v>
      </c>
      <c r="F30" s="338">
        <v>66.8</v>
      </c>
      <c r="G30" s="45">
        <v>0</v>
      </c>
      <c r="H30" s="45">
        <v>4</v>
      </c>
      <c r="I30" s="45">
        <v>2</v>
      </c>
      <c r="J30" s="45">
        <v>10</v>
      </c>
      <c r="K30" s="45">
        <v>9</v>
      </c>
      <c r="L30" s="45">
        <v>7</v>
      </c>
      <c r="M30" s="45">
        <v>8</v>
      </c>
      <c r="O30" s="61">
        <v>5</v>
      </c>
    </row>
    <row r="31" spans="7:15" ht="15">
      <c r="G31" s="336"/>
      <c r="H31" s="343">
        <v>0.09</v>
      </c>
      <c r="I31" s="343">
        <v>0.044</v>
      </c>
      <c r="J31" s="343">
        <v>0.222</v>
      </c>
      <c r="K31" s="343">
        <v>0.2</v>
      </c>
      <c r="L31" s="343">
        <v>0.15</v>
      </c>
      <c r="M31" s="343">
        <v>0.18</v>
      </c>
      <c r="O31" s="341">
        <v>0.11</v>
      </c>
    </row>
    <row r="33" spans="1:16" ht="15.75">
      <c r="A33" s="608" t="s">
        <v>417</v>
      </c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</row>
    <row r="35" spans="1:17" ht="12.75">
      <c r="A35" s="31" t="s">
        <v>25</v>
      </c>
      <c r="B35" s="30" t="s">
        <v>24</v>
      </c>
      <c r="C35" s="30" t="s">
        <v>0</v>
      </c>
      <c r="D35" s="31" t="s">
        <v>1</v>
      </c>
      <c r="E35" s="30" t="s">
        <v>3</v>
      </c>
      <c r="F35" s="32" t="s">
        <v>4</v>
      </c>
      <c r="G35" s="603" t="s">
        <v>23</v>
      </c>
      <c r="H35" s="604"/>
      <c r="I35" s="604"/>
      <c r="J35" s="604"/>
      <c r="K35" s="604"/>
      <c r="L35" s="604"/>
      <c r="M35" s="605"/>
      <c r="N35" s="33" t="s">
        <v>6</v>
      </c>
      <c r="O35" s="33"/>
      <c r="P35" s="2" t="s">
        <v>409</v>
      </c>
      <c r="Q35" s="2" t="s">
        <v>418</v>
      </c>
    </row>
    <row r="36" spans="1:17" ht="12.75">
      <c r="A36" s="44"/>
      <c r="B36" s="45"/>
      <c r="C36" s="30"/>
      <c r="D36" s="31" t="s">
        <v>2</v>
      </c>
      <c r="E36" s="30"/>
      <c r="F36" s="30"/>
      <c r="G36" s="34" t="s">
        <v>5</v>
      </c>
      <c r="H36" s="34" t="s">
        <v>14</v>
      </c>
      <c r="I36" s="34" t="s">
        <v>15</v>
      </c>
      <c r="J36" s="34" t="s">
        <v>16</v>
      </c>
      <c r="K36" s="34" t="s">
        <v>17</v>
      </c>
      <c r="L36" s="34" t="s">
        <v>18</v>
      </c>
      <c r="M36" s="34" t="s">
        <v>19</v>
      </c>
      <c r="N36" s="30"/>
      <c r="O36" s="30" t="s">
        <v>91</v>
      </c>
      <c r="P36" s="30"/>
      <c r="Q36" s="30"/>
    </row>
    <row r="37" spans="1:17" ht="12.75">
      <c r="A37" s="310">
        <v>1</v>
      </c>
      <c r="B37" s="58" t="s">
        <v>9</v>
      </c>
      <c r="C37" s="41">
        <v>1</v>
      </c>
      <c r="D37" s="46"/>
      <c r="E37" s="41"/>
      <c r="F37" s="41">
        <v>92</v>
      </c>
      <c r="G37" s="69"/>
      <c r="H37" s="69"/>
      <c r="I37" s="69"/>
      <c r="J37" s="69"/>
      <c r="K37" s="69"/>
      <c r="L37" s="69"/>
      <c r="M37" s="69"/>
      <c r="N37" s="33"/>
      <c r="O37" s="33">
        <v>1</v>
      </c>
      <c r="P37" s="30" t="s">
        <v>410</v>
      </c>
      <c r="Q37" s="30"/>
    </row>
    <row r="38" spans="1:17" ht="12.75">
      <c r="A38" s="310">
        <v>2</v>
      </c>
      <c r="B38" s="30" t="s">
        <v>11</v>
      </c>
      <c r="C38" s="4">
        <v>2</v>
      </c>
      <c r="D38" s="4"/>
      <c r="E38" s="7"/>
      <c r="F38" s="4">
        <v>82</v>
      </c>
      <c r="G38" s="318"/>
      <c r="H38" s="318"/>
      <c r="I38" s="318"/>
      <c r="J38" s="318"/>
      <c r="K38" s="318"/>
      <c r="L38" s="318">
        <v>1</v>
      </c>
      <c r="M38" s="318">
        <v>1</v>
      </c>
      <c r="N38" s="313" t="s">
        <v>414</v>
      </c>
      <c r="O38" s="313"/>
      <c r="P38" s="2"/>
      <c r="Q38" s="30" t="s">
        <v>419</v>
      </c>
    </row>
    <row r="39" spans="1:17" ht="12.75">
      <c r="A39" s="310">
        <v>3</v>
      </c>
      <c r="B39" s="30" t="s">
        <v>21</v>
      </c>
      <c r="C39" s="41">
        <v>3</v>
      </c>
      <c r="D39" s="46"/>
      <c r="E39" s="41"/>
      <c r="F39" s="41">
        <v>80</v>
      </c>
      <c r="G39" s="69"/>
      <c r="H39" s="69"/>
      <c r="I39" s="69"/>
      <c r="J39" s="69"/>
      <c r="K39" s="69"/>
      <c r="L39" s="69">
        <v>2</v>
      </c>
      <c r="M39" s="69">
        <v>1</v>
      </c>
      <c r="N39" s="33" t="s">
        <v>411</v>
      </c>
      <c r="O39" s="33"/>
      <c r="P39" s="2"/>
      <c r="Q39" s="30"/>
    </row>
    <row r="40" spans="1:17" ht="12.75">
      <c r="A40" s="310">
        <v>4</v>
      </c>
      <c r="B40" s="77" t="s">
        <v>90</v>
      </c>
      <c r="C40" s="98">
        <v>1</v>
      </c>
      <c r="D40" s="41"/>
      <c r="E40" s="41"/>
      <c r="F40" s="98">
        <v>74</v>
      </c>
      <c r="G40" s="69"/>
      <c r="H40" s="69"/>
      <c r="I40" s="69"/>
      <c r="J40" s="69"/>
      <c r="K40" s="69"/>
      <c r="L40" s="69">
        <v>1</v>
      </c>
      <c r="M40" s="69"/>
      <c r="N40" s="33"/>
      <c r="O40" s="33"/>
      <c r="P40" s="2"/>
      <c r="Q40" s="30"/>
    </row>
    <row r="41" spans="1:17" ht="12.75">
      <c r="A41" s="310">
        <v>4</v>
      </c>
      <c r="B41" s="77" t="s">
        <v>164</v>
      </c>
      <c r="C41" s="98">
        <v>1</v>
      </c>
      <c r="D41" s="41"/>
      <c r="E41" s="41"/>
      <c r="F41" s="98">
        <v>74</v>
      </c>
      <c r="G41" s="69"/>
      <c r="H41" s="69"/>
      <c r="I41" s="69"/>
      <c r="J41" s="69"/>
      <c r="K41" s="69"/>
      <c r="L41" s="69">
        <v>1</v>
      </c>
      <c r="M41" s="69"/>
      <c r="N41" s="33"/>
      <c r="O41" s="33"/>
      <c r="P41" s="30"/>
      <c r="Q41" s="30"/>
    </row>
    <row r="42" spans="1:17" ht="12.75">
      <c r="A42" s="310">
        <v>6</v>
      </c>
      <c r="B42" s="77" t="s">
        <v>405</v>
      </c>
      <c r="C42" s="98">
        <v>1</v>
      </c>
      <c r="D42" s="98"/>
      <c r="E42" s="99"/>
      <c r="F42" s="98">
        <v>73</v>
      </c>
      <c r="G42" s="312"/>
      <c r="H42" s="312"/>
      <c r="I42" s="312"/>
      <c r="J42" s="312"/>
      <c r="K42" s="314"/>
      <c r="L42" s="69">
        <v>1</v>
      </c>
      <c r="M42" s="69"/>
      <c r="N42" s="30"/>
      <c r="O42" s="30"/>
      <c r="P42" s="30"/>
      <c r="Q42" s="30"/>
    </row>
    <row r="43" spans="1:17" ht="12.75">
      <c r="A43" s="310">
        <v>7</v>
      </c>
      <c r="B43" s="30" t="s">
        <v>13</v>
      </c>
      <c r="C43" s="4">
        <v>3</v>
      </c>
      <c r="D43" s="4"/>
      <c r="E43" s="7"/>
      <c r="F43" s="4">
        <v>63</v>
      </c>
      <c r="G43" s="318"/>
      <c r="H43" s="318"/>
      <c r="I43" s="318">
        <v>1</v>
      </c>
      <c r="J43" s="318"/>
      <c r="K43" s="318"/>
      <c r="L43" s="318">
        <v>2</v>
      </c>
      <c r="M43" s="318"/>
      <c r="N43" s="313"/>
      <c r="O43" s="313"/>
      <c r="P43" s="30"/>
      <c r="Q43" s="30"/>
    </row>
    <row r="44" spans="1:17" ht="12.75">
      <c r="A44" s="310">
        <v>8</v>
      </c>
      <c r="B44" s="30" t="s">
        <v>31</v>
      </c>
      <c r="C44" s="4">
        <v>8</v>
      </c>
      <c r="D44" s="4"/>
      <c r="E44" s="4"/>
      <c r="F44" s="4">
        <v>59</v>
      </c>
      <c r="G44" s="318"/>
      <c r="H44" s="318">
        <v>2</v>
      </c>
      <c r="I44" s="318">
        <v>1</v>
      </c>
      <c r="J44" s="318">
        <v>1</v>
      </c>
      <c r="K44" s="318">
        <v>2</v>
      </c>
      <c r="L44" s="69"/>
      <c r="M44" s="69">
        <v>2</v>
      </c>
      <c r="N44" s="33" t="s">
        <v>415</v>
      </c>
      <c r="O44" s="33"/>
      <c r="P44" s="2"/>
      <c r="Q44" s="30"/>
    </row>
    <row r="45" spans="1:17" ht="12.75">
      <c r="A45" s="310"/>
      <c r="B45" s="30"/>
      <c r="C45" s="4"/>
      <c r="D45" s="4"/>
      <c r="E45" s="4"/>
      <c r="F45" s="4"/>
      <c r="G45" s="318"/>
      <c r="H45" s="318"/>
      <c r="I45" s="318"/>
      <c r="J45" s="318"/>
      <c r="K45" s="318"/>
      <c r="L45" s="69"/>
      <c r="M45" s="69"/>
      <c r="N45" s="33" t="s">
        <v>416</v>
      </c>
      <c r="O45" s="33"/>
      <c r="P45" s="2"/>
      <c r="Q45" s="30"/>
    </row>
    <row r="46" spans="1:17" ht="12.75">
      <c r="A46" s="310">
        <v>9</v>
      </c>
      <c r="B46" s="30" t="s">
        <v>10</v>
      </c>
      <c r="C46" s="41">
        <v>10</v>
      </c>
      <c r="D46" s="46"/>
      <c r="E46" s="41"/>
      <c r="F46" s="41">
        <v>58.3</v>
      </c>
      <c r="G46" s="69"/>
      <c r="H46" s="69">
        <v>2</v>
      </c>
      <c r="I46" s="69">
        <v>1</v>
      </c>
      <c r="J46" s="69">
        <v>3</v>
      </c>
      <c r="K46" s="69">
        <v>1</v>
      </c>
      <c r="L46" s="69">
        <v>1</v>
      </c>
      <c r="M46" s="69">
        <v>1</v>
      </c>
      <c r="N46" s="33" t="s">
        <v>412</v>
      </c>
      <c r="O46" s="33">
        <v>1</v>
      </c>
      <c r="P46" s="30" t="s">
        <v>413</v>
      </c>
      <c r="Q46" s="30"/>
    </row>
    <row r="47" spans="1:17" ht="12.75">
      <c r="A47" s="310">
        <v>9</v>
      </c>
      <c r="B47" s="77" t="s">
        <v>89</v>
      </c>
      <c r="C47" s="41">
        <v>3</v>
      </c>
      <c r="D47" s="41"/>
      <c r="E47" s="41"/>
      <c r="F47" s="41">
        <v>58.3</v>
      </c>
      <c r="G47" s="69"/>
      <c r="H47" s="69">
        <v>1</v>
      </c>
      <c r="I47" s="69"/>
      <c r="J47" s="69"/>
      <c r="K47" s="69">
        <v>2</v>
      </c>
      <c r="L47" s="69"/>
      <c r="M47" s="69"/>
      <c r="N47" s="33"/>
      <c r="O47" s="33"/>
      <c r="P47" s="30"/>
      <c r="Q47" s="30"/>
    </row>
    <row r="48" spans="1:17" ht="12.75">
      <c r="A48" s="310">
        <v>11</v>
      </c>
      <c r="B48" s="58" t="s">
        <v>399</v>
      </c>
      <c r="C48" s="41">
        <v>2</v>
      </c>
      <c r="D48" s="46"/>
      <c r="E48" s="41"/>
      <c r="F48" s="41">
        <v>55.5</v>
      </c>
      <c r="G48" s="69"/>
      <c r="H48" s="69"/>
      <c r="I48" s="69">
        <v>1</v>
      </c>
      <c r="J48" s="69"/>
      <c r="K48" s="69">
        <v>1</v>
      </c>
      <c r="L48" s="69"/>
      <c r="M48" s="69"/>
      <c r="N48" s="33"/>
      <c r="O48" s="33"/>
      <c r="P48" s="30"/>
      <c r="Q48" s="30"/>
    </row>
    <row r="49" spans="1:17" ht="12.75">
      <c r="A49" s="310">
        <v>12</v>
      </c>
      <c r="B49" s="58" t="s">
        <v>7</v>
      </c>
      <c r="C49" s="41">
        <v>3</v>
      </c>
      <c r="D49" s="46"/>
      <c r="E49" s="41"/>
      <c r="F49" s="41">
        <v>52.7</v>
      </c>
      <c r="G49" s="69"/>
      <c r="H49" s="69"/>
      <c r="I49" s="69">
        <v>1</v>
      </c>
      <c r="J49" s="69">
        <v>1</v>
      </c>
      <c r="K49" s="69">
        <v>1</v>
      </c>
      <c r="L49" s="69"/>
      <c r="M49" s="69"/>
      <c r="N49" s="33"/>
      <c r="O49" s="33"/>
      <c r="P49" s="30"/>
      <c r="Q49" s="30"/>
    </row>
    <row r="50" spans="1:17" ht="12.75">
      <c r="A50" s="310">
        <v>13</v>
      </c>
      <c r="B50" s="45" t="s">
        <v>30</v>
      </c>
      <c r="C50" s="41">
        <v>2</v>
      </c>
      <c r="D50" s="46"/>
      <c r="E50" s="41"/>
      <c r="F50" s="41">
        <v>49.5</v>
      </c>
      <c r="G50" s="69"/>
      <c r="H50" s="69"/>
      <c r="I50" s="69">
        <v>1</v>
      </c>
      <c r="J50" s="69">
        <v>1</v>
      </c>
      <c r="K50" s="69"/>
      <c r="L50" s="69"/>
      <c r="M50" s="69"/>
      <c r="N50" s="33"/>
      <c r="O50" s="33"/>
      <c r="P50" s="30"/>
      <c r="Q50" s="30"/>
    </row>
    <row r="51" spans="1:17" ht="12.75">
      <c r="A51" s="310">
        <v>14</v>
      </c>
      <c r="B51" s="30" t="s">
        <v>12</v>
      </c>
      <c r="C51" s="4">
        <v>1</v>
      </c>
      <c r="D51" s="4"/>
      <c r="E51" s="4"/>
      <c r="F51" s="4">
        <v>42</v>
      </c>
      <c r="G51" s="318"/>
      <c r="H51" s="318"/>
      <c r="I51" s="318">
        <v>1</v>
      </c>
      <c r="J51" s="318"/>
      <c r="K51" s="318"/>
      <c r="L51" s="318"/>
      <c r="M51" s="318"/>
      <c r="N51" s="313"/>
      <c r="O51" s="313"/>
      <c r="P51" s="2"/>
      <c r="Q51" s="30"/>
    </row>
    <row r="52" spans="1:17" ht="12.75">
      <c r="A52" s="310">
        <v>15</v>
      </c>
      <c r="B52" s="30" t="s">
        <v>50</v>
      </c>
      <c r="C52" s="4">
        <v>1</v>
      </c>
      <c r="D52" s="4"/>
      <c r="E52" s="4"/>
      <c r="F52" s="4">
        <v>38</v>
      </c>
      <c r="G52" s="318"/>
      <c r="H52" s="318">
        <v>1</v>
      </c>
      <c r="I52" s="318"/>
      <c r="J52" s="318"/>
      <c r="K52" s="318"/>
      <c r="L52" s="69"/>
      <c r="M52" s="69"/>
      <c r="N52" s="33"/>
      <c r="O52" s="33"/>
      <c r="P52" s="2"/>
      <c r="Q52" s="30"/>
    </row>
    <row r="53" spans="1:17" ht="12.75">
      <c r="A53" s="310">
        <v>16</v>
      </c>
      <c r="B53" s="30" t="s">
        <v>38</v>
      </c>
      <c r="C53" s="4">
        <v>1</v>
      </c>
      <c r="D53" s="4"/>
      <c r="E53" s="4"/>
      <c r="F53" s="4">
        <v>25</v>
      </c>
      <c r="G53" s="318"/>
      <c r="H53" s="318">
        <v>1</v>
      </c>
      <c r="I53" s="318"/>
      <c r="J53" s="318"/>
      <c r="K53" s="318"/>
      <c r="L53" s="69"/>
      <c r="M53" s="69"/>
      <c r="N53" s="33"/>
      <c r="O53" s="33"/>
      <c r="P53" s="2"/>
      <c r="Q53" s="30"/>
    </row>
    <row r="54" spans="1:17" ht="12.75">
      <c r="A54" s="30"/>
      <c r="B54" s="30" t="s">
        <v>26</v>
      </c>
      <c r="C54" s="41">
        <f>SUM(C37:C53)</f>
        <v>43</v>
      </c>
      <c r="D54" s="41"/>
      <c r="E54" s="42"/>
      <c r="F54" s="41">
        <v>63.4</v>
      </c>
      <c r="G54" s="41"/>
      <c r="H54" s="41">
        <v>7</v>
      </c>
      <c r="I54" s="41">
        <f>SUM(I38:I52)</f>
        <v>7</v>
      </c>
      <c r="J54" s="41">
        <f>SUM(J38:J52)</f>
        <v>6</v>
      </c>
      <c r="K54" s="4">
        <f>SUM(K38:K52)</f>
        <v>7</v>
      </c>
      <c r="L54" s="41">
        <f>SUM(L38:L52)</f>
        <v>9</v>
      </c>
      <c r="M54" s="41">
        <f>SUM(M38:M52)</f>
        <v>5</v>
      </c>
      <c r="N54" s="30"/>
      <c r="O54" s="30">
        <v>2</v>
      </c>
      <c r="P54" s="30"/>
      <c r="Q54" s="30"/>
    </row>
    <row r="55" spans="3:15" ht="12.75">
      <c r="C55" s="319">
        <v>0.115</v>
      </c>
      <c r="D55" s="281"/>
      <c r="E55" s="281"/>
      <c r="F55" s="281">
        <v>61.2</v>
      </c>
      <c r="G55" s="281"/>
      <c r="H55" s="282">
        <v>0.16</v>
      </c>
      <c r="I55" s="282">
        <v>0.16</v>
      </c>
      <c r="J55" s="282">
        <v>0.14</v>
      </c>
      <c r="K55" s="282">
        <v>0.16</v>
      </c>
      <c r="L55" s="48">
        <v>0.21</v>
      </c>
      <c r="M55" s="48">
        <v>0.12</v>
      </c>
      <c r="O55" s="48">
        <v>0.05</v>
      </c>
    </row>
    <row r="56" spans="4:11" ht="12.75">
      <c r="D56" s="281"/>
      <c r="E56" s="281"/>
      <c r="F56" s="281"/>
      <c r="G56" s="281"/>
      <c r="H56" s="281"/>
      <c r="I56" s="281"/>
      <c r="J56" s="281"/>
      <c r="K56" s="281"/>
    </row>
    <row r="57" spans="1:11" ht="12.75">
      <c r="A57" s="34" t="s">
        <v>5</v>
      </c>
      <c r="B57" s="34" t="s">
        <v>14</v>
      </c>
      <c r="C57" s="34" t="s">
        <v>15</v>
      </c>
      <c r="D57" s="34" t="s">
        <v>16</v>
      </c>
      <c r="E57" s="34" t="s">
        <v>17</v>
      </c>
      <c r="F57" s="34" t="s">
        <v>18</v>
      </c>
      <c r="G57" s="34" t="s">
        <v>19</v>
      </c>
      <c r="H57" s="55"/>
      <c r="I57" s="55"/>
      <c r="J57" s="55"/>
      <c r="K57" s="55"/>
    </row>
    <row r="58" spans="1:7" ht="12.75">
      <c r="A58">
        <v>2</v>
      </c>
      <c r="B58">
        <v>16</v>
      </c>
      <c r="C58">
        <v>5</v>
      </c>
      <c r="D58">
        <v>6</v>
      </c>
      <c r="E58">
        <v>14</v>
      </c>
      <c r="F58" s="14">
        <v>3</v>
      </c>
      <c r="G58">
        <v>6</v>
      </c>
    </row>
    <row r="59" spans="1:16" ht="12.75">
      <c r="A59" s="48">
        <v>0.04</v>
      </c>
      <c r="B59" s="48">
        <v>0.31</v>
      </c>
      <c r="C59" s="48">
        <v>0.1</v>
      </c>
      <c r="D59" s="48">
        <v>0.12</v>
      </c>
      <c r="E59" s="48">
        <v>0.27</v>
      </c>
      <c r="F59" s="48">
        <v>0.06</v>
      </c>
      <c r="G59" s="48">
        <v>0.12</v>
      </c>
      <c r="I59" s="34" t="s">
        <v>5</v>
      </c>
      <c r="J59" s="34" t="s">
        <v>14</v>
      </c>
      <c r="K59" s="34" t="s">
        <v>15</v>
      </c>
      <c r="L59" s="34" t="s">
        <v>16</v>
      </c>
      <c r="M59" s="34" t="s">
        <v>17</v>
      </c>
      <c r="N59" s="34" t="s">
        <v>18</v>
      </c>
      <c r="O59" s="34" t="s">
        <v>19</v>
      </c>
      <c r="P59" s="17" t="s">
        <v>91</v>
      </c>
    </row>
    <row r="60" spans="9:16" ht="12.75">
      <c r="I60">
        <v>0</v>
      </c>
      <c r="J60">
        <v>7</v>
      </c>
      <c r="K60">
        <v>7</v>
      </c>
      <c r="L60">
        <v>6</v>
      </c>
      <c r="M60">
        <v>7</v>
      </c>
      <c r="N60">
        <v>9</v>
      </c>
      <c r="O60">
        <v>5</v>
      </c>
      <c r="P60">
        <v>2</v>
      </c>
    </row>
    <row r="61" spans="9:16" ht="12.75">
      <c r="I61">
        <v>0</v>
      </c>
      <c r="J61">
        <v>0.16</v>
      </c>
      <c r="K61">
        <v>0.16</v>
      </c>
      <c r="L61">
        <v>0.14</v>
      </c>
      <c r="M61">
        <v>0.16</v>
      </c>
      <c r="N61">
        <v>0.21</v>
      </c>
      <c r="O61">
        <v>0.05</v>
      </c>
      <c r="P61">
        <v>0.02</v>
      </c>
    </row>
    <row r="75" spans="1:16" ht="15.75">
      <c r="A75" s="608" t="s">
        <v>408</v>
      </c>
      <c r="B75" s="608"/>
      <c r="C75" s="608"/>
      <c r="D75" s="608"/>
      <c r="E75" s="608"/>
      <c r="F75" s="608"/>
      <c r="G75" s="608"/>
      <c r="H75" s="608"/>
      <c r="I75" s="608"/>
      <c r="J75" s="608"/>
      <c r="K75" s="608"/>
      <c r="L75" s="608"/>
      <c r="M75" s="608"/>
      <c r="N75" s="608"/>
      <c r="O75" s="608"/>
      <c r="P75" s="608"/>
    </row>
    <row r="77" spans="1:16" ht="12.75">
      <c r="A77" s="31" t="s">
        <v>25</v>
      </c>
      <c r="B77" s="30" t="s">
        <v>24</v>
      </c>
      <c r="C77" s="30" t="s">
        <v>0</v>
      </c>
      <c r="D77" s="31" t="s">
        <v>1</v>
      </c>
      <c r="E77" s="30" t="s">
        <v>3</v>
      </c>
      <c r="F77" s="32" t="s">
        <v>4</v>
      </c>
      <c r="G77" s="603" t="s">
        <v>23</v>
      </c>
      <c r="H77" s="604"/>
      <c r="I77" s="604"/>
      <c r="J77" s="604"/>
      <c r="K77" s="604"/>
      <c r="L77" s="604"/>
      <c r="M77" s="605"/>
      <c r="N77" s="33" t="s">
        <v>6</v>
      </c>
      <c r="O77" s="33"/>
      <c r="P77" s="2" t="s">
        <v>22</v>
      </c>
    </row>
    <row r="78" spans="1:16" ht="12.75">
      <c r="A78" s="44"/>
      <c r="B78" s="45"/>
      <c r="C78" s="30"/>
      <c r="D78" s="31" t="s">
        <v>2</v>
      </c>
      <c r="E78" s="30"/>
      <c r="F78" s="30"/>
      <c r="G78" s="34" t="s">
        <v>5</v>
      </c>
      <c r="H78" s="34" t="s">
        <v>14</v>
      </c>
      <c r="I78" s="34" t="s">
        <v>15</v>
      </c>
      <c r="J78" s="34" t="s">
        <v>16</v>
      </c>
      <c r="K78" s="34" t="s">
        <v>17</v>
      </c>
      <c r="L78" s="34" t="s">
        <v>18</v>
      </c>
      <c r="M78" s="34" t="s">
        <v>19</v>
      </c>
      <c r="N78" s="30"/>
      <c r="O78" s="30"/>
      <c r="P78" s="30"/>
    </row>
    <row r="79" spans="1:16" ht="12.75">
      <c r="A79" s="68">
        <v>1</v>
      </c>
      <c r="B79" s="30" t="s">
        <v>13</v>
      </c>
      <c r="C79" s="4">
        <v>4</v>
      </c>
      <c r="D79" s="4"/>
      <c r="E79" s="7"/>
      <c r="F79" s="4">
        <v>71.8</v>
      </c>
      <c r="G79" s="318"/>
      <c r="H79" s="318"/>
      <c r="I79" s="318"/>
      <c r="J79" s="318"/>
      <c r="K79" s="318">
        <v>2</v>
      </c>
      <c r="L79" s="318">
        <v>1</v>
      </c>
      <c r="M79" s="318">
        <v>1</v>
      </c>
      <c r="N79" s="313" t="s">
        <v>407</v>
      </c>
      <c r="O79" s="313"/>
      <c r="P79" s="30"/>
    </row>
    <row r="80" spans="1:16" ht="12.75">
      <c r="A80" s="310">
        <v>2</v>
      </c>
      <c r="B80" s="58" t="s">
        <v>9</v>
      </c>
      <c r="C80" s="41">
        <v>6</v>
      </c>
      <c r="D80" s="46"/>
      <c r="E80" s="41"/>
      <c r="F80" s="41">
        <v>70.8</v>
      </c>
      <c r="G80" s="69"/>
      <c r="H80" s="69"/>
      <c r="I80" s="69">
        <v>1</v>
      </c>
      <c r="J80" s="69"/>
      <c r="K80" s="69">
        <v>2</v>
      </c>
      <c r="L80" s="69">
        <v>1</v>
      </c>
      <c r="M80" s="69">
        <v>2</v>
      </c>
      <c r="N80" s="33" t="s">
        <v>401</v>
      </c>
      <c r="O80" s="33"/>
      <c r="P80" s="30"/>
    </row>
    <row r="81" spans="1:16" ht="12.75">
      <c r="A81" s="310"/>
      <c r="B81" s="45"/>
      <c r="C81" s="41"/>
      <c r="D81" s="46"/>
      <c r="E81" s="41"/>
      <c r="F81" s="41"/>
      <c r="G81" s="69"/>
      <c r="H81" s="69"/>
      <c r="I81" s="69"/>
      <c r="J81" s="69"/>
      <c r="K81" s="69"/>
      <c r="L81" s="69"/>
      <c r="M81" s="69"/>
      <c r="N81" s="33" t="s">
        <v>402</v>
      </c>
      <c r="O81" s="33"/>
      <c r="P81" s="30"/>
    </row>
    <row r="82" spans="1:16" ht="12.75">
      <c r="A82" s="59">
        <v>3</v>
      </c>
      <c r="B82" s="30" t="s">
        <v>21</v>
      </c>
      <c r="C82" s="41">
        <v>2</v>
      </c>
      <c r="D82" s="46"/>
      <c r="E82" s="41"/>
      <c r="F82" s="41">
        <v>70.5</v>
      </c>
      <c r="G82" s="69"/>
      <c r="H82" s="69"/>
      <c r="I82" s="69"/>
      <c r="J82" s="69">
        <v>1</v>
      </c>
      <c r="K82" s="69"/>
      <c r="L82" s="69"/>
      <c r="M82" s="69">
        <v>1</v>
      </c>
      <c r="N82" s="33" t="s">
        <v>406</v>
      </c>
      <c r="O82" s="33"/>
      <c r="P82" s="2"/>
    </row>
    <row r="83" spans="1:16" ht="12.75">
      <c r="A83" s="59">
        <v>4</v>
      </c>
      <c r="B83" s="30" t="s">
        <v>400</v>
      </c>
      <c r="C83" s="4">
        <v>1</v>
      </c>
      <c r="D83" s="4"/>
      <c r="E83" s="4"/>
      <c r="F83" s="4">
        <v>62</v>
      </c>
      <c r="G83" s="318"/>
      <c r="H83" s="318"/>
      <c r="I83" s="318"/>
      <c r="J83" s="318"/>
      <c r="K83" s="318">
        <v>1</v>
      </c>
      <c r="L83" s="69"/>
      <c r="M83" s="69"/>
      <c r="N83" s="33"/>
      <c r="O83" s="33"/>
      <c r="P83" s="2"/>
    </row>
    <row r="84" spans="1:16" ht="12.75">
      <c r="A84" s="59">
        <v>5</v>
      </c>
      <c r="B84" s="30" t="s">
        <v>20</v>
      </c>
      <c r="C84" s="4">
        <v>1</v>
      </c>
      <c r="D84" s="4"/>
      <c r="E84" s="4"/>
      <c r="F84" s="4">
        <v>60</v>
      </c>
      <c r="G84" s="318"/>
      <c r="H84" s="318"/>
      <c r="I84" s="318"/>
      <c r="J84" s="318"/>
      <c r="K84" s="318">
        <v>1</v>
      </c>
      <c r="L84" s="69"/>
      <c r="M84" s="69"/>
      <c r="N84" s="33"/>
      <c r="O84" s="33"/>
      <c r="P84" s="2"/>
    </row>
    <row r="85" spans="1:16" ht="12.75">
      <c r="A85" s="59">
        <v>6</v>
      </c>
      <c r="B85" s="77" t="s">
        <v>90</v>
      </c>
      <c r="C85" s="98">
        <v>1</v>
      </c>
      <c r="D85" s="41"/>
      <c r="E85" s="41"/>
      <c r="F85" s="98">
        <v>59</v>
      </c>
      <c r="G85" s="69"/>
      <c r="H85" s="69"/>
      <c r="I85" s="69"/>
      <c r="J85" s="69">
        <v>1</v>
      </c>
      <c r="K85" s="69"/>
      <c r="L85" s="69"/>
      <c r="M85" s="69"/>
      <c r="N85" s="33"/>
      <c r="O85" s="33"/>
      <c r="P85" s="2"/>
    </row>
    <row r="86" spans="1:16" ht="12.75">
      <c r="A86" s="310">
        <v>7</v>
      </c>
      <c r="B86" s="58" t="s">
        <v>399</v>
      </c>
      <c r="C86" s="41">
        <v>10</v>
      </c>
      <c r="D86" s="46"/>
      <c r="E86" s="41"/>
      <c r="F86" s="41">
        <v>54.3</v>
      </c>
      <c r="G86" s="69"/>
      <c r="H86" s="69">
        <v>3</v>
      </c>
      <c r="I86" s="69">
        <v>1</v>
      </c>
      <c r="J86" s="69">
        <v>2</v>
      </c>
      <c r="K86" s="69">
        <v>2</v>
      </c>
      <c r="L86" s="69"/>
      <c r="M86" s="69">
        <v>2</v>
      </c>
      <c r="N86" s="33" t="s">
        <v>403</v>
      </c>
      <c r="O86" s="33"/>
      <c r="P86" s="30"/>
    </row>
    <row r="87" spans="1:16" ht="12.75">
      <c r="A87" s="310"/>
      <c r="B87" s="45"/>
      <c r="C87" s="41"/>
      <c r="D87" s="46"/>
      <c r="E87" s="41"/>
      <c r="F87" s="41"/>
      <c r="G87" s="69"/>
      <c r="H87" s="69"/>
      <c r="I87" s="69"/>
      <c r="J87" s="69"/>
      <c r="K87" s="69"/>
      <c r="L87" s="69"/>
      <c r="M87" s="69"/>
      <c r="N87" s="33" t="s">
        <v>404</v>
      </c>
      <c r="O87" s="33"/>
      <c r="P87" s="30"/>
    </row>
    <row r="88" spans="1:16" ht="12.75">
      <c r="A88" s="310">
        <v>8</v>
      </c>
      <c r="B88" s="58" t="s">
        <v>7</v>
      </c>
      <c r="C88" s="41">
        <v>2</v>
      </c>
      <c r="D88" s="46"/>
      <c r="E88" s="41"/>
      <c r="F88" s="41">
        <v>53</v>
      </c>
      <c r="G88" s="69"/>
      <c r="H88" s="69"/>
      <c r="I88" s="69">
        <v>1</v>
      </c>
      <c r="J88" s="69">
        <v>1</v>
      </c>
      <c r="K88" s="69"/>
      <c r="L88" s="69"/>
      <c r="M88" s="69"/>
      <c r="N88" s="33"/>
      <c r="O88" s="33"/>
      <c r="P88" s="30"/>
    </row>
    <row r="89" spans="1:16" ht="12.75">
      <c r="A89" s="310">
        <v>9</v>
      </c>
      <c r="B89" s="77" t="s">
        <v>164</v>
      </c>
      <c r="C89" s="98">
        <v>2</v>
      </c>
      <c r="D89" s="41"/>
      <c r="E89" s="41"/>
      <c r="F89" s="98">
        <v>52.5</v>
      </c>
      <c r="G89" s="69"/>
      <c r="H89" s="69">
        <v>1</v>
      </c>
      <c r="I89" s="69"/>
      <c r="J89" s="69"/>
      <c r="K89" s="69"/>
      <c r="L89" s="69">
        <v>1</v>
      </c>
      <c r="M89" s="69"/>
      <c r="N89" s="33"/>
      <c r="O89" s="33"/>
      <c r="P89" s="30"/>
    </row>
    <row r="90" spans="1:16" ht="12.75">
      <c r="A90" s="310">
        <v>10</v>
      </c>
      <c r="B90" s="30" t="s">
        <v>8</v>
      </c>
      <c r="C90" s="4">
        <v>2</v>
      </c>
      <c r="D90" s="4"/>
      <c r="E90" s="4"/>
      <c r="F90" s="4">
        <v>49.5</v>
      </c>
      <c r="G90" s="318"/>
      <c r="H90" s="318">
        <v>1</v>
      </c>
      <c r="I90" s="318"/>
      <c r="J90" s="318"/>
      <c r="K90" s="318">
        <v>1</v>
      </c>
      <c r="L90" s="69"/>
      <c r="M90" s="69"/>
      <c r="N90" s="33"/>
      <c r="O90" s="33"/>
      <c r="P90" s="30"/>
    </row>
    <row r="91" spans="1:16" ht="12.75">
      <c r="A91" s="310">
        <v>11</v>
      </c>
      <c r="B91" s="30" t="s">
        <v>10</v>
      </c>
      <c r="C91" s="41">
        <v>14</v>
      </c>
      <c r="D91" s="46"/>
      <c r="E91" s="41"/>
      <c r="F91" s="41">
        <v>46.1</v>
      </c>
      <c r="G91" s="69"/>
      <c r="H91" s="69">
        <v>8</v>
      </c>
      <c r="I91" s="69">
        <v>1</v>
      </c>
      <c r="J91" s="69"/>
      <c r="K91" s="69">
        <v>5</v>
      </c>
      <c r="L91" s="69"/>
      <c r="M91" s="69"/>
      <c r="N91" s="33"/>
      <c r="O91" s="33"/>
      <c r="P91" s="30"/>
    </row>
    <row r="92" spans="1:16" ht="12.75">
      <c r="A92" s="310">
        <v>12</v>
      </c>
      <c r="B92" s="30" t="s">
        <v>11</v>
      </c>
      <c r="C92" s="4">
        <v>2</v>
      </c>
      <c r="D92" s="4">
        <v>1</v>
      </c>
      <c r="E92" s="7">
        <v>0.5</v>
      </c>
      <c r="F92" s="4">
        <v>38.5</v>
      </c>
      <c r="G92" s="318">
        <v>1</v>
      </c>
      <c r="H92" s="318"/>
      <c r="I92" s="318"/>
      <c r="J92" s="318">
        <v>1</v>
      </c>
      <c r="K92" s="318"/>
      <c r="L92" s="318"/>
      <c r="M92" s="318"/>
      <c r="N92" s="313"/>
      <c r="O92" s="313"/>
      <c r="P92" s="2"/>
    </row>
    <row r="93" spans="1:16" ht="12.75">
      <c r="A93" s="59">
        <v>13</v>
      </c>
      <c r="B93" s="30" t="s">
        <v>12</v>
      </c>
      <c r="C93" s="4">
        <v>2</v>
      </c>
      <c r="D93" s="4"/>
      <c r="E93" s="4"/>
      <c r="F93" s="4">
        <v>36.5</v>
      </c>
      <c r="G93" s="318"/>
      <c r="H93" s="318">
        <v>1</v>
      </c>
      <c r="I93" s="318">
        <v>1</v>
      </c>
      <c r="J93" s="318"/>
      <c r="K93" s="318"/>
      <c r="L93" s="318"/>
      <c r="M93" s="318"/>
      <c r="N93" s="313"/>
      <c r="O93" s="313"/>
      <c r="P93" s="2"/>
    </row>
    <row r="94" spans="1:16" ht="12.75">
      <c r="A94" s="59">
        <v>14</v>
      </c>
      <c r="B94" s="77" t="s">
        <v>89</v>
      </c>
      <c r="C94" s="41">
        <v>2</v>
      </c>
      <c r="D94" s="41"/>
      <c r="E94" s="41"/>
      <c r="F94" s="41">
        <v>31.5</v>
      </c>
      <c r="G94" s="69"/>
      <c r="H94" s="69">
        <v>2</v>
      </c>
      <c r="I94" s="69"/>
      <c r="J94" s="69"/>
      <c r="K94" s="69"/>
      <c r="L94" s="69"/>
      <c r="M94" s="69"/>
      <c r="N94" s="33"/>
      <c r="O94" s="33"/>
      <c r="P94" s="30"/>
    </row>
    <row r="95" spans="1:16" ht="12.75">
      <c r="A95" s="320">
        <v>15</v>
      </c>
      <c r="B95" s="77" t="s">
        <v>405</v>
      </c>
      <c r="C95" s="98">
        <v>1</v>
      </c>
      <c r="D95" s="98">
        <v>1</v>
      </c>
      <c r="E95" s="99">
        <v>1</v>
      </c>
      <c r="F95" s="98">
        <v>5</v>
      </c>
      <c r="G95" s="312">
        <v>1</v>
      </c>
      <c r="H95" s="312"/>
      <c r="I95" s="312"/>
      <c r="J95" s="312"/>
      <c r="K95" s="314"/>
      <c r="L95" s="69"/>
      <c r="M95" s="69"/>
      <c r="N95" s="30"/>
      <c r="O95" s="30"/>
      <c r="P95" s="30"/>
    </row>
    <row r="96" spans="1:16" ht="12.75">
      <c r="A96" s="30"/>
      <c r="B96" s="30" t="s">
        <v>26</v>
      </c>
      <c r="C96" s="41">
        <f>SUM(C79:C95)</f>
        <v>52</v>
      </c>
      <c r="D96" s="41">
        <v>2</v>
      </c>
      <c r="E96" s="42">
        <v>0.04</v>
      </c>
      <c r="F96" s="41">
        <v>50.7</v>
      </c>
      <c r="G96" s="41">
        <f aca="true" t="shared" si="1" ref="G96:M96">SUM(G79:G95)</f>
        <v>2</v>
      </c>
      <c r="H96" s="41">
        <f t="shared" si="1"/>
        <v>16</v>
      </c>
      <c r="I96" s="41">
        <f t="shared" si="1"/>
        <v>5</v>
      </c>
      <c r="J96" s="41">
        <f t="shared" si="1"/>
        <v>6</v>
      </c>
      <c r="K96" s="4">
        <f t="shared" si="1"/>
        <v>14</v>
      </c>
      <c r="L96" s="41">
        <f t="shared" si="1"/>
        <v>3</v>
      </c>
      <c r="M96" s="41">
        <f t="shared" si="1"/>
        <v>6</v>
      </c>
      <c r="N96" s="30"/>
      <c r="O96" s="30"/>
      <c r="P96" s="30"/>
    </row>
    <row r="97" spans="4:11" ht="12.75">
      <c r="D97" s="281"/>
      <c r="E97" s="281"/>
      <c r="F97" s="281"/>
      <c r="G97" s="281"/>
      <c r="H97" s="281"/>
      <c r="I97" s="281"/>
      <c r="J97" s="281"/>
      <c r="K97" s="281"/>
    </row>
    <row r="98" spans="1:11" ht="12.75">
      <c r="A98" s="34" t="s">
        <v>5</v>
      </c>
      <c r="B98" s="34" t="s">
        <v>14</v>
      </c>
      <c r="C98" s="34" t="s">
        <v>15</v>
      </c>
      <c r="D98" s="34" t="s">
        <v>16</v>
      </c>
      <c r="E98" s="34" t="s">
        <v>17</v>
      </c>
      <c r="F98" s="34" t="s">
        <v>18</v>
      </c>
      <c r="G98" s="34" t="s">
        <v>19</v>
      </c>
      <c r="H98" s="55"/>
      <c r="I98" s="55"/>
      <c r="J98" s="55"/>
      <c r="K98" s="55"/>
    </row>
    <row r="99" spans="1:7" ht="12.75">
      <c r="A99">
        <v>2</v>
      </c>
      <c r="B99">
        <v>16</v>
      </c>
      <c r="C99">
        <v>5</v>
      </c>
      <c r="D99">
        <v>6</v>
      </c>
      <c r="E99">
        <v>14</v>
      </c>
      <c r="F99" s="14">
        <v>3</v>
      </c>
      <c r="G99">
        <v>6</v>
      </c>
    </row>
    <row r="100" spans="1:7" ht="12.75">
      <c r="A100" s="48">
        <v>0.04</v>
      </c>
      <c r="B100" s="48">
        <v>0.31</v>
      </c>
      <c r="C100" s="48">
        <v>0.1</v>
      </c>
      <c r="D100" s="48">
        <v>0.12</v>
      </c>
      <c r="E100" s="48">
        <v>0.27</v>
      </c>
      <c r="F100" s="48">
        <v>0.06</v>
      </c>
      <c r="G100" s="48">
        <v>0.12</v>
      </c>
    </row>
  </sheetData>
  <mergeCells count="6">
    <mergeCell ref="A75:P75"/>
    <mergeCell ref="G77:M77"/>
    <mergeCell ref="B3:Q3"/>
    <mergeCell ref="G5:M5"/>
    <mergeCell ref="A33:P33"/>
    <mergeCell ref="G35:M3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1"/>
  <sheetViews>
    <sheetView zoomScale="75" zoomScaleNormal="75" workbookViewId="0" topLeftCell="A1">
      <selection activeCell="N7" sqref="N7"/>
    </sheetView>
  </sheetViews>
  <sheetFormatPr defaultColWidth="9.00390625" defaultRowHeight="12.75"/>
  <cols>
    <col min="1" max="1" width="6.125" style="0" customWidth="1"/>
    <col min="2" max="2" width="20.75390625" style="0" customWidth="1"/>
    <col min="3" max="3" width="6.25390625" style="0" customWidth="1"/>
    <col min="4" max="4" width="4.75390625" style="0" customWidth="1"/>
    <col min="5" max="5" width="5.25390625" style="0" customWidth="1"/>
    <col min="6" max="6" width="6.00390625" style="0" customWidth="1"/>
    <col min="7" max="7" width="5.875" style="0" customWidth="1"/>
    <col min="8" max="8" width="6.75390625" style="0" customWidth="1"/>
    <col min="9" max="10" width="6.25390625" style="0" customWidth="1"/>
    <col min="11" max="11" width="6.00390625" style="0" customWidth="1"/>
    <col min="12" max="12" width="6.125" style="0" customWidth="1"/>
    <col min="13" max="13" width="6.625" style="0" customWidth="1"/>
    <col min="14" max="14" width="16.875" style="0" customWidth="1"/>
    <col min="15" max="15" width="8.25390625" style="0" customWidth="1"/>
    <col min="16" max="16" width="10.25390625" style="0" customWidth="1"/>
    <col min="17" max="17" width="20.00390625" style="0" customWidth="1"/>
  </cols>
  <sheetData>
    <row r="1" spans="1:17" ht="24" customHeight="1">
      <c r="A1" s="608" t="s">
        <v>350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</row>
    <row r="2" spans="1:17" ht="21.75" customHeight="1">
      <c r="A2" s="259" t="s">
        <v>25</v>
      </c>
      <c r="B2" s="259" t="s">
        <v>24</v>
      </c>
      <c r="C2" s="29" t="s">
        <v>0</v>
      </c>
      <c r="D2" s="29" t="s">
        <v>1</v>
      </c>
      <c r="E2" s="304"/>
      <c r="F2" s="304" t="s">
        <v>4</v>
      </c>
      <c r="G2" s="607" t="s">
        <v>23</v>
      </c>
      <c r="H2" s="628"/>
      <c r="I2" s="628"/>
      <c r="J2" s="628"/>
      <c r="K2" s="628"/>
      <c r="L2" s="628"/>
      <c r="M2" s="629"/>
      <c r="N2" s="305" t="s">
        <v>6</v>
      </c>
      <c r="O2" s="305"/>
      <c r="P2" s="305" t="s">
        <v>6</v>
      </c>
      <c r="Q2" s="1" t="s">
        <v>22</v>
      </c>
    </row>
    <row r="3" spans="1:17" ht="21.75" customHeight="1">
      <c r="A3" s="261"/>
      <c r="B3" s="262"/>
      <c r="C3" s="29"/>
      <c r="D3" s="29" t="s">
        <v>2</v>
      </c>
      <c r="E3" s="29" t="s">
        <v>3</v>
      </c>
      <c r="F3" s="29"/>
      <c r="G3" s="306" t="s">
        <v>111</v>
      </c>
      <c r="H3" s="306" t="s">
        <v>351</v>
      </c>
      <c r="I3" s="306" t="s">
        <v>15</v>
      </c>
      <c r="J3" s="306" t="s">
        <v>16</v>
      </c>
      <c r="K3" s="306" t="s">
        <v>17</v>
      </c>
      <c r="L3" s="306" t="s">
        <v>18</v>
      </c>
      <c r="M3" s="306" t="s">
        <v>19</v>
      </c>
      <c r="N3" s="29"/>
      <c r="O3" s="29" t="s">
        <v>91</v>
      </c>
      <c r="P3" s="29"/>
      <c r="Q3" s="29"/>
    </row>
    <row r="4" spans="1:17" ht="21.75" customHeight="1">
      <c r="A4" s="263" t="s">
        <v>103</v>
      </c>
      <c r="B4" s="264" t="s">
        <v>147</v>
      </c>
      <c r="C4" s="265">
        <v>1</v>
      </c>
      <c r="D4" s="265">
        <v>0</v>
      </c>
      <c r="E4" s="265">
        <v>0</v>
      </c>
      <c r="F4" s="298">
        <v>79</v>
      </c>
      <c r="G4" s="265">
        <v>0</v>
      </c>
      <c r="H4" s="265">
        <v>0</v>
      </c>
      <c r="I4" s="265">
        <v>0</v>
      </c>
      <c r="J4" s="265">
        <v>0</v>
      </c>
      <c r="K4" s="265">
        <v>0</v>
      </c>
      <c r="L4" s="265">
        <v>1</v>
      </c>
      <c r="M4" s="265">
        <v>0</v>
      </c>
      <c r="N4" s="264"/>
      <c r="O4" s="264"/>
      <c r="P4" s="264"/>
      <c r="Q4" s="264" t="s">
        <v>387</v>
      </c>
    </row>
    <row r="5" spans="1:17" ht="21.75" customHeight="1">
      <c r="A5" s="263" t="s">
        <v>104</v>
      </c>
      <c r="B5" s="264" t="s">
        <v>66</v>
      </c>
      <c r="C5" s="265">
        <v>1</v>
      </c>
      <c r="D5" s="265">
        <v>0</v>
      </c>
      <c r="E5" s="265">
        <v>0</v>
      </c>
      <c r="F5" s="298">
        <v>69</v>
      </c>
      <c r="G5" s="265">
        <v>0</v>
      </c>
      <c r="H5" s="265">
        <v>0</v>
      </c>
      <c r="I5" s="265">
        <v>0</v>
      </c>
      <c r="J5" s="265">
        <v>0</v>
      </c>
      <c r="K5" s="265">
        <v>1</v>
      </c>
      <c r="L5" s="265">
        <v>0</v>
      </c>
      <c r="M5" s="266">
        <v>0</v>
      </c>
      <c r="N5" s="264"/>
      <c r="O5" s="264"/>
      <c r="P5" s="264"/>
      <c r="Q5" s="264" t="s">
        <v>383</v>
      </c>
    </row>
    <row r="6" spans="1:17" ht="21.75" customHeight="1">
      <c r="A6" s="263" t="s">
        <v>112</v>
      </c>
      <c r="B6" s="264" t="s">
        <v>154</v>
      </c>
      <c r="C6" s="265">
        <v>2</v>
      </c>
      <c r="D6" s="265">
        <v>0</v>
      </c>
      <c r="E6" s="265">
        <v>0</v>
      </c>
      <c r="F6" s="298">
        <v>68.5</v>
      </c>
      <c r="G6" s="265">
        <v>0</v>
      </c>
      <c r="H6" s="265">
        <v>0</v>
      </c>
      <c r="I6" s="265">
        <v>0</v>
      </c>
      <c r="J6" s="265">
        <v>0</v>
      </c>
      <c r="K6" s="265">
        <v>1</v>
      </c>
      <c r="L6" s="265">
        <v>1</v>
      </c>
      <c r="M6" s="266">
        <v>0</v>
      </c>
      <c r="N6" s="264"/>
      <c r="O6" s="264"/>
      <c r="P6" s="264"/>
      <c r="Q6" s="264" t="s">
        <v>390</v>
      </c>
    </row>
    <row r="7" spans="1:17" ht="21.75" customHeight="1">
      <c r="A7" s="263" t="s">
        <v>105</v>
      </c>
      <c r="B7" s="264" t="s">
        <v>352</v>
      </c>
      <c r="C7" s="265">
        <v>4</v>
      </c>
      <c r="D7" s="265">
        <v>0</v>
      </c>
      <c r="E7" s="265">
        <v>0</v>
      </c>
      <c r="F7" s="298">
        <v>68.2</v>
      </c>
      <c r="G7" s="265">
        <v>0</v>
      </c>
      <c r="H7" s="265">
        <v>0</v>
      </c>
      <c r="I7" s="265">
        <v>0</v>
      </c>
      <c r="J7" s="265">
        <v>1</v>
      </c>
      <c r="K7" s="265">
        <v>1</v>
      </c>
      <c r="L7" s="265">
        <v>1</v>
      </c>
      <c r="M7" s="266">
        <v>1</v>
      </c>
      <c r="N7" s="307" t="s">
        <v>353</v>
      </c>
      <c r="O7" s="264"/>
      <c r="P7" s="264"/>
      <c r="Q7" s="264" t="s">
        <v>512</v>
      </c>
    </row>
    <row r="8" spans="1:17" ht="21.75" customHeight="1">
      <c r="A8" s="263" t="s">
        <v>106</v>
      </c>
      <c r="B8" s="264" t="s">
        <v>354</v>
      </c>
      <c r="C8" s="265">
        <v>1</v>
      </c>
      <c r="D8" s="265">
        <v>0</v>
      </c>
      <c r="E8" s="265">
        <v>0</v>
      </c>
      <c r="F8" s="298">
        <v>65</v>
      </c>
      <c r="G8" s="265">
        <v>0</v>
      </c>
      <c r="H8" s="265">
        <v>0</v>
      </c>
      <c r="I8" s="265">
        <v>0</v>
      </c>
      <c r="J8" s="265">
        <v>0</v>
      </c>
      <c r="K8" s="265">
        <v>1</v>
      </c>
      <c r="L8" s="265">
        <v>0</v>
      </c>
      <c r="M8" s="266">
        <v>0</v>
      </c>
      <c r="N8" s="264"/>
      <c r="O8" s="264"/>
      <c r="P8" s="264"/>
      <c r="Q8" s="264" t="s">
        <v>513</v>
      </c>
    </row>
    <row r="9" spans="1:17" ht="21.75" customHeight="1">
      <c r="A9" s="263" t="s">
        <v>106</v>
      </c>
      <c r="B9" s="264" t="s">
        <v>63</v>
      </c>
      <c r="C9" s="265">
        <v>2</v>
      </c>
      <c r="D9" s="265">
        <v>0</v>
      </c>
      <c r="E9" s="265">
        <v>0</v>
      </c>
      <c r="F9" s="298">
        <v>65</v>
      </c>
      <c r="G9" s="265">
        <v>0</v>
      </c>
      <c r="H9" s="265">
        <v>0</v>
      </c>
      <c r="I9" s="265">
        <v>0</v>
      </c>
      <c r="J9" s="265">
        <v>1</v>
      </c>
      <c r="K9" s="265">
        <v>0</v>
      </c>
      <c r="L9" s="265">
        <v>1</v>
      </c>
      <c r="M9" s="266">
        <v>0</v>
      </c>
      <c r="N9" s="264"/>
      <c r="O9" s="264"/>
      <c r="P9" s="264"/>
      <c r="Q9" s="264" t="s">
        <v>360</v>
      </c>
    </row>
    <row r="10" spans="1:17" ht="21.75" customHeight="1">
      <c r="A10" s="263" t="s">
        <v>107</v>
      </c>
      <c r="B10" s="264" t="s">
        <v>31</v>
      </c>
      <c r="C10" s="265">
        <v>4</v>
      </c>
      <c r="D10" s="265">
        <v>0</v>
      </c>
      <c r="E10" s="265">
        <v>0</v>
      </c>
      <c r="F10" s="298">
        <v>60.2</v>
      </c>
      <c r="G10" s="265">
        <v>0</v>
      </c>
      <c r="H10" s="265">
        <v>0</v>
      </c>
      <c r="I10" s="265">
        <v>1</v>
      </c>
      <c r="J10" s="265">
        <v>1</v>
      </c>
      <c r="K10" s="265">
        <v>1</v>
      </c>
      <c r="L10" s="265">
        <v>1</v>
      </c>
      <c r="M10" s="266">
        <v>0</v>
      </c>
      <c r="N10" s="264"/>
      <c r="O10" s="264"/>
      <c r="P10" s="264"/>
      <c r="Q10" s="264" t="s">
        <v>392</v>
      </c>
    </row>
    <row r="11" spans="1:17" ht="21.75" customHeight="1">
      <c r="A11" s="267" t="s">
        <v>108</v>
      </c>
      <c r="B11" s="260" t="s">
        <v>159</v>
      </c>
      <c r="C11" s="268">
        <v>2</v>
      </c>
      <c r="D11" s="268">
        <v>0</v>
      </c>
      <c r="E11" s="268">
        <v>0</v>
      </c>
      <c r="F11" s="299">
        <v>51.5</v>
      </c>
      <c r="G11" s="268">
        <v>0</v>
      </c>
      <c r="H11" s="268">
        <v>0</v>
      </c>
      <c r="I11" s="268">
        <v>1</v>
      </c>
      <c r="J11" s="268">
        <v>0</v>
      </c>
      <c r="K11" s="268">
        <v>1</v>
      </c>
      <c r="L11" s="268">
        <v>0</v>
      </c>
      <c r="M11" s="269">
        <v>0</v>
      </c>
      <c r="N11" s="260"/>
      <c r="O11" s="260"/>
      <c r="P11" s="260"/>
      <c r="Q11" s="260"/>
    </row>
    <row r="12" spans="1:17" ht="21.75" customHeight="1">
      <c r="A12" s="267" t="s">
        <v>109</v>
      </c>
      <c r="B12" s="260" t="s">
        <v>28</v>
      </c>
      <c r="C12" s="268">
        <v>1</v>
      </c>
      <c r="D12" s="268">
        <v>0</v>
      </c>
      <c r="E12" s="268">
        <v>0</v>
      </c>
      <c r="F12" s="299">
        <v>51</v>
      </c>
      <c r="G12" s="268">
        <v>0</v>
      </c>
      <c r="H12" s="268">
        <v>0</v>
      </c>
      <c r="I12" s="268">
        <v>0</v>
      </c>
      <c r="J12" s="268">
        <v>1</v>
      </c>
      <c r="K12" s="268">
        <v>0</v>
      </c>
      <c r="L12" s="268">
        <v>0</v>
      </c>
      <c r="M12" s="269">
        <v>0</v>
      </c>
      <c r="N12" s="260"/>
      <c r="O12" s="260"/>
      <c r="P12" s="260"/>
      <c r="Q12" s="260"/>
    </row>
    <row r="13" spans="1:17" ht="21.75" customHeight="1">
      <c r="A13" s="267" t="s">
        <v>113</v>
      </c>
      <c r="B13" s="260" t="s">
        <v>355</v>
      </c>
      <c r="C13" s="268">
        <v>2</v>
      </c>
      <c r="D13" s="268">
        <v>0</v>
      </c>
      <c r="E13" s="268">
        <v>0</v>
      </c>
      <c r="F13" s="299">
        <v>50.5</v>
      </c>
      <c r="G13" s="268">
        <v>0</v>
      </c>
      <c r="H13" s="268">
        <v>0</v>
      </c>
      <c r="I13" s="268">
        <v>1</v>
      </c>
      <c r="J13" s="268">
        <v>1</v>
      </c>
      <c r="K13" s="268">
        <v>0</v>
      </c>
      <c r="L13" s="268">
        <v>0</v>
      </c>
      <c r="M13" s="268">
        <v>0</v>
      </c>
      <c r="N13" s="260"/>
      <c r="O13" s="260"/>
      <c r="P13" s="260"/>
      <c r="Q13" s="260"/>
    </row>
    <row r="14" spans="1:17" ht="21.75" customHeight="1">
      <c r="A14" s="267" t="s">
        <v>114</v>
      </c>
      <c r="B14" s="260" t="s">
        <v>149</v>
      </c>
      <c r="C14" s="268">
        <v>4</v>
      </c>
      <c r="D14" s="268">
        <v>0</v>
      </c>
      <c r="E14" s="268">
        <v>0</v>
      </c>
      <c r="F14" s="299">
        <v>49.5</v>
      </c>
      <c r="G14" s="268">
        <v>0</v>
      </c>
      <c r="H14" s="268">
        <v>0</v>
      </c>
      <c r="I14" s="268">
        <v>3</v>
      </c>
      <c r="J14" s="268">
        <v>0</v>
      </c>
      <c r="K14" s="268">
        <v>1</v>
      </c>
      <c r="L14" s="268">
        <v>0</v>
      </c>
      <c r="M14" s="269">
        <v>0</v>
      </c>
      <c r="N14" s="260"/>
      <c r="O14" s="260"/>
      <c r="P14" s="260"/>
      <c r="Q14" s="260"/>
    </row>
    <row r="15" spans="1:17" ht="21.75" customHeight="1">
      <c r="A15" s="267" t="s">
        <v>115</v>
      </c>
      <c r="B15" s="260" t="s">
        <v>356</v>
      </c>
      <c r="C15" s="268">
        <v>5</v>
      </c>
      <c r="D15" s="268">
        <v>1</v>
      </c>
      <c r="E15" s="268">
        <v>0</v>
      </c>
      <c r="F15" s="299">
        <v>48.6</v>
      </c>
      <c r="G15" s="268">
        <v>1</v>
      </c>
      <c r="H15" s="268">
        <v>2</v>
      </c>
      <c r="I15" s="268">
        <v>0</v>
      </c>
      <c r="J15" s="268">
        <v>0</v>
      </c>
      <c r="K15" s="268">
        <v>1</v>
      </c>
      <c r="L15" s="268">
        <v>1</v>
      </c>
      <c r="M15" s="268">
        <v>0</v>
      </c>
      <c r="N15" s="260"/>
      <c r="O15" s="260"/>
      <c r="P15" s="260"/>
      <c r="Q15" s="260"/>
    </row>
    <row r="16" spans="1:17" ht="21.75" customHeight="1">
      <c r="A16" s="267" t="s">
        <v>116</v>
      </c>
      <c r="B16" s="260" t="s">
        <v>77</v>
      </c>
      <c r="C16" s="268">
        <v>1</v>
      </c>
      <c r="D16" s="268">
        <v>0</v>
      </c>
      <c r="E16" s="268">
        <v>0</v>
      </c>
      <c r="F16" s="299">
        <v>36</v>
      </c>
      <c r="G16" s="268">
        <v>1</v>
      </c>
      <c r="H16" s="268">
        <v>0</v>
      </c>
      <c r="I16" s="268">
        <v>0</v>
      </c>
      <c r="J16" s="268">
        <v>0</v>
      </c>
      <c r="K16" s="268">
        <v>0</v>
      </c>
      <c r="L16" s="268">
        <v>0</v>
      </c>
      <c r="M16" s="269">
        <v>0</v>
      </c>
      <c r="N16" s="260"/>
      <c r="O16" s="260"/>
      <c r="P16" s="260"/>
      <c r="Q16" s="260"/>
    </row>
    <row r="17" spans="1:17" ht="21.75" customHeight="1">
      <c r="A17" s="267"/>
      <c r="B17" s="9" t="s">
        <v>357</v>
      </c>
      <c r="C17" s="10">
        <f>SUM(C4:C16)</f>
        <v>30</v>
      </c>
      <c r="D17" s="292">
        <f>SUM(D4:D16)</f>
        <v>1</v>
      </c>
      <c r="E17" s="292" t="s">
        <v>396</v>
      </c>
      <c r="F17" s="10">
        <v>58.6</v>
      </c>
      <c r="G17" s="271">
        <f aca="true" t="shared" si="0" ref="G17:M17">SUM(G4:G16)</f>
        <v>2</v>
      </c>
      <c r="H17" s="271">
        <f t="shared" si="0"/>
        <v>2</v>
      </c>
      <c r="I17" s="271">
        <f t="shared" si="0"/>
        <v>6</v>
      </c>
      <c r="J17" s="271">
        <f t="shared" si="0"/>
        <v>5</v>
      </c>
      <c r="K17" s="271">
        <f t="shared" si="0"/>
        <v>8</v>
      </c>
      <c r="L17" s="271">
        <f t="shared" si="0"/>
        <v>6</v>
      </c>
      <c r="M17" s="271">
        <f t="shared" si="0"/>
        <v>1</v>
      </c>
      <c r="N17" s="270"/>
      <c r="O17" s="272"/>
      <c r="P17" s="272"/>
      <c r="Q17" s="272"/>
    </row>
    <row r="18" spans="1:17" ht="21.75" customHeight="1">
      <c r="A18" s="273"/>
      <c r="B18" s="274"/>
      <c r="C18" s="275"/>
      <c r="D18" s="293"/>
      <c r="E18" s="293"/>
      <c r="F18" s="275"/>
      <c r="G18" s="276">
        <v>0.07</v>
      </c>
      <c r="H18" s="276">
        <v>0.07</v>
      </c>
      <c r="I18" s="276">
        <v>0.2</v>
      </c>
      <c r="J18" s="276">
        <v>0.17</v>
      </c>
      <c r="K18" s="276">
        <v>0.27</v>
      </c>
      <c r="L18" s="276">
        <v>0.2</v>
      </c>
      <c r="M18" s="277">
        <v>0.033</v>
      </c>
      <c r="N18" s="274"/>
      <c r="O18" s="278"/>
      <c r="P18" s="278"/>
      <c r="Q18" s="278"/>
    </row>
    <row r="19" spans="1:17" ht="21.75" customHeight="1">
      <c r="A19" s="273"/>
      <c r="B19" s="9" t="s">
        <v>394</v>
      </c>
      <c r="C19" s="10">
        <v>45</v>
      </c>
      <c r="D19" s="292">
        <v>2</v>
      </c>
      <c r="E19" s="297">
        <v>0.04</v>
      </c>
      <c r="F19" s="10">
        <v>60.5</v>
      </c>
      <c r="G19" s="271" t="s">
        <v>104</v>
      </c>
      <c r="H19" s="271" t="s">
        <v>103</v>
      </c>
      <c r="I19" s="271" t="s">
        <v>113</v>
      </c>
      <c r="J19" s="271" t="s">
        <v>109</v>
      </c>
      <c r="K19" s="271" t="s">
        <v>108</v>
      </c>
      <c r="L19" s="271" t="s">
        <v>119</v>
      </c>
      <c r="M19" s="271" t="s">
        <v>104</v>
      </c>
      <c r="N19" s="270"/>
      <c r="O19" s="270">
        <v>1</v>
      </c>
      <c r="P19" s="270"/>
      <c r="Q19" s="270"/>
    </row>
    <row r="20" spans="1:17" ht="21.75" customHeight="1">
      <c r="A20" s="273"/>
      <c r="B20" s="278"/>
      <c r="C20" s="279"/>
      <c r="D20" s="294"/>
      <c r="E20" s="294"/>
      <c r="F20" s="279"/>
      <c r="G20" s="280">
        <v>0.044</v>
      </c>
      <c r="H20" s="280">
        <v>0.022</v>
      </c>
      <c r="I20" s="280">
        <v>0.2</v>
      </c>
      <c r="J20" s="280">
        <v>0.177</v>
      </c>
      <c r="K20" s="280">
        <v>0.155</v>
      </c>
      <c r="L20" s="280">
        <v>0.333</v>
      </c>
      <c r="M20" s="280">
        <v>0.044</v>
      </c>
      <c r="N20" s="278"/>
      <c r="O20" s="278"/>
      <c r="P20" s="278"/>
      <c r="Q20" s="278"/>
    </row>
    <row r="21" spans="1:17" ht="21.75" customHeight="1">
      <c r="A21" s="281"/>
      <c r="B21" s="290" t="s">
        <v>397</v>
      </c>
      <c r="C21" s="10">
        <v>21</v>
      </c>
      <c r="D21" s="295">
        <v>0</v>
      </c>
      <c r="E21" s="295" t="s">
        <v>395</v>
      </c>
      <c r="F21" s="10">
        <v>60.1</v>
      </c>
      <c r="G21" s="271" t="s">
        <v>395</v>
      </c>
      <c r="H21" s="271" t="s">
        <v>104</v>
      </c>
      <c r="I21" s="271" t="s">
        <v>104</v>
      </c>
      <c r="J21" s="271" t="s">
        <v>106</v>
      </c>
      <c r="K21" s="271" t="s">
        <v>107</v>
      </c>
      <c r="L21" s="271" t="s">
        <v>107</v>
      </c>
      <c r="M21" s="271" t="s">
        <v>103</v>
      </c>
      <c r="N21" s="10"/>
      <c r="O21" s="282"/>
      <c r="P21" s="281"/>
      <c r="Q21" s="281"/>
    </row>
    <row r="22" spans="2:14" ht="21.75" customHeight="1">
      <c r="B22" s="288"/>
      <c r="C22" s="289"/>
      <c r="D22" s="296"/>
      <c r="E22" s="296"/>
      <c r="F22" s="289"/>
      <c r="G22" s="289"/>
      <c r="H22" s="280">
        <v>0.095</v>
      </c>
      <c r="I22" s="280">
        <v>0.1</v>
      </c>
      <c r="J22" s="280">
        <v>0.24</v>
      </c>
      <c r="K22" s="280">
        <v>0.28</v>
      </c>
      <c r="L22" s="280">
        <v>0.28</v>
      </c>
      <c r="M22" s="280">
        <v>0.044</v>
      </c>
      <c r="N22" s="289"/>
    </row>
    <row r="23" spans="2:14" ht="21.75" customHeight="1">
      <c r="B23" s="291" t="s">
        <v>398</v>
      </c>
      <c r="C23" s="19">
        <v>24</v>
      </c>
      <c r="D23" s="308">
        <v>1</v>
      </c>
      <c r="E23" s="309">
        <v>0.04</v>
      </c>
      <c r="F23" s="19">
        <v>49.9</v>
      </c>
      <c r="G23" s="19">
        <v>0</v>
      </c>
      <c r="H23" s="19">
        <v>6</v>
      </c>
      <c r="I23" s="19">
        <v>7</v>
      </c>
      <c r="J23" s="19">
        <v>4</v>
      </c>
      <c r="K23" s="19">
        <v>5</v>
      </c>
      <c r="L23" s="19">
        <v>2</v>
      </c>
      <c r="M23" s="19">
        <v>0</v>
      </c>
      <c r="N23" s="289"/>
    </row>
    <row r="24" spans="2:14" ht="21.75" customHeight="1">
      <c r="B24" s="330"/>
      <c r="C24" s="300"/>
      <c r="D24" s="301"/>
      <c r="E24" s="302"/>
      <c r="F24" s="303"/>
      <c r="G24" s="300"/>
      <c r="H24" s="280">
        <v>0.25</v>
      </c>
      <c r="I24" s="280">
        <v>0.29</v>
      </c>
      <c r="J24" s="280">
        <v>0.17</v>
      </c>
      <c r="K24" s="280">
        <v>0.21</v>
      </c>
      <c r="L24" s="280">
        <v>0.083</v>
      </c>
      <c r="M24" s="280"/>
      <c r="N24" s="300"/>
    </row>
    <row r="25" spans="2:14" ht="21.75" customHeight="1">
      <c r="B25" s="330"/>
      <c r="C25" s="300"/>
      <c r="D25" s="331"/>
      <c r="E25" s="332"/>
      <c r="F25" s="303"/>
      <c r="G25" s="300"/>
      <c r="H25" s="300"/>
      <c r="I25" s="300"/>
      <c r="J25" s="300"/>
      <c r="K25" s="300"/>
      <c r="L25" s="300"/>
      <c r="M25" s="300"/>
      <c r="N25" s="300"/>
    </row>
    <row r="26" spans="1:17" ht="15.75">
      <c r="A26" s="608" t="s">
        <v>358</v>
      </c>
      <c r="B26" s="608"/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</row>
    <row r="28" spans="1:17" ht="12.75">
      <c r="A28" s="31" t="s">
        <v>25</v>
      </c>
      <c r="B28" s="30" t="s">
        <v>24</v>
      </c>
      <c r="C28" s="30" t="s">
        <v>0</v>
      </c>
      <c r="D28" s="31" t="s">
        <v>1</v>
      </c>
      <c r="E28" s="287"/>
      <c r="F28" s="32" t="s">
        <v>4</v>
      </c>
      <c r="G28" s="603" t="s">
        <v>23</v>
      </c>
      <c r="H28" s="604"/>
      <c r="I28" s="604"/>
      <c r="J28" s="604"/>
      <c r="K28" s="604"/>
      <c r="L28" s="604"/>
      <c r="M28" s="605"/>
      <c r="N28" s="33" t="s">
        <v>6</v>
      </c>
      <c r="O28" s="33"/>
      <c r="P28" s="33" t="s">
        <v>6</v>
      </c>
      <c r="Q28" s="2" t="s">
        <v>22</v>
      </c>
    </row>
    <row r="29" spans="1:17" ht="12.75">
      <c r="A29" s="44"/>
      <c r="B29" s="45"/>
      <c r="C29" s="30"/>
      <c r="D29" s="31" t="s">
        <v>2</v>
      </c>
      <c r="E29" s="31"/>
      <c r="F29" s="30"/>
      <c r="G29" s="34" t="s">
        <v>111</v>
      </c>
      <c r="H29" s="34" t="s">
        <v>351</v>
      </c>
      <c r="I29" s="34" t="s">
        <v>15</v>
      </c>
      <c r="J29" s="34" t="s">
        <v>16</v>
      </c>
      <c r="K29" s="34" t="s">
        <v>17</v>
      </c>
      <c r="L29" s="34" t="s">
        <v>18</v>
      </c>
      <c r="M29" s="34" t="s">
        <v>19</v>
      </c>
      <c r="N29" s="30"/>
      <c r="O29" s="30" t="s">
        <v>91</v>
      </c>
      <c r="P29" s="30"/>
      <c r="Q29" s="30"/>
    </row>
    <row r="30" spans="1:17" ht="12.75">
      <c r="A30" s="283" t="s">
        <v>103</v>
      </c>
      <c r="B30" s="36" t="s">
        <v>29</v>
      </c>
      <c r="C30" s="37">
        <v>1</v>
      </c>
      <c r="D30" s="37"/>
      <c r="E30" s="37"/>
      <c r="F30" s="37">
        <v>89</v>
      </c>
      <c r="G30" s="37"/>
      <c r="H30" s="37"/>
      <c r="I30" s="37"/>
      <c r="J30" s="37"/>
      <c r="K30" s="37"/>
      <c r="L30" s="37"/>
      <c r="M30" s="36">
        <v>1</v>
      </c>
      <c r="N30" s="36" t="s">
        <v>359</v>
      </c>
      <c r="O30" s="36"/>
      <c r="P30" s="36"/>
      <c r="Q30" s="36" t="s">
        <v>360</v>
      </c>
    </row>
    <row r="31" spans="1:17" ht="12.75">
      <c r="A31" s="283" t="s">
        <v>104</v>
      </c>
      <c r="B31" s="36" t="s">
        <v>32</v>
      </c>
      <c r="C31" s="37">
        <v>3</v>
      </c>
      <c r="D31" s="37"/>
      <c r="E31" s="37"/>
      <c r="F31" s="37">
        <v>79.3</v>
      </c>
      <c r="G31" s="37"/>
      <c r="H31" s="37"/>
      <c r="I31" s="37"/>
      <c r="J31" s="37"/>
      <c r="K31" s="37"/>
      <c r="L31" s="37">
        <v>2</v>
      </c>
      <c r="M31" s="162">
        <v>1</v>
      </c>
      <c r="N31" s="36" t="s">
        <v>361</v>
      </c>
      <c r="O31" s="36"/>
      <c r="P31" s="36"/>
      <c r="Q31" s="36" t="s">
        <v>362</v>
      </c>
    </row>
    <row r="32" spans="1:17" ht="12.75">
      <c r="A32" s="283" t="s">
        <v>112</v>
      </c>
      <c r="B32" s="36" t="s">
        <v>363</v>
      </c>
      <c r="C32" s="37">
        <v>2</v>
      </c>
      <c r="D32" s="37"/>
      <c r="E32" s="37"/>
      <c r="F32" s="37">
        <v>74</v>
      </c>
      <c r="G32" s="37"/>
      <c r="H32" s="37"/>
      <c r="I32" s="37"/>
      <c r="J32" s="37">
        <v>1</v>
      </c>
      <c r="K32" s="37"/>
      <c r="L32" s="37"/>
      <c r="M32" s="39"/>
      <c r="N32" s="36"/>
      <c r="O32" s="36">
        <v>1</v>
      </c>
      <c r="P32" s="36" t="s">
        <v>364</v>
      </c>
      <c r="Q32" s="36" t="s">
        <v>365</v>
      </c>
    </row>
    <row r="33" spans="1:17" ht="12.75">
      <c r="A33" s="283" t="s">
        <v>105</v>
      </c>
      <c r="B33" s="36" t="s">
        <v>38</v>
      </c>
      <c r="C33" s="37">
        <v>1</v>
      </c>
      <c r="D33" s="37"/>
      <c r="E33" s="37"/>
      <c r="F33" s="37">
        <v>72</v>
      </c>
      <c r="G33" s="37"/>
      <c r="H33" s="37"/>
      <c r="I33" s="37"/>
      <c r="J33" s="37"/>
      <c r="K33" s="37"/>
      <c r="L33" s="37">
        <v>1</v>
      </c>
      <c r="M33" s="39"/>
      <c r="N33" s="36"/>
      <c r="O33" s="36"/>
      <c r="P33" s="36"/>
      <c r="Q33" s="36" t="s">
        <v>366</v>
      </c>
    </row>
    <row r="34" spans="1:17" ht="12.75">
      <c r="A34" s="283" t="s">
        <v>106</v>
      </c>
      <c r="B34" s="36" t="s">
        <v>50</v>
      </c>
      <c r="C34" s="37">
        <v>1</v>
      </c>
      <c r="D34" s="37"/>
      <c r="E34" s="37"/>
      <c r="F34" s="37">
        <v>70</v>
      </c>
      <c r="G34" s="37"/>
      <c r="H34" s="37"/>
      <c r="I34" s="37"/>
      <c r="J34" s="37"/>
      <c r="K34" s="37"/>
      <c r="L34" s="37">
        <v>1</v>
      </c>
      <c r="M34" s="162"/>
      <c r="N34" s="36"/>
      <c r="O34" s="36"/>
      <c r="P34" s="36"/>
      <c r="Q34" s="36" t="s">
        <v>367</v>
      </c>
    </row>
    <row r="35" spans="1:17" ht="12.75">
      <c r="A35" s="283" t="s">
        <v>107</v>
      </c>
      <c r="B35" s="36" t="s">
        <v>9</v>
      </c>
      <c r="C35" s="79">
        <v>5</v>
      </c>
      <c r="D35" s="36"/>
      <c r="E35" s="36"/>
      <c r="F35" s="79">
        <v>67.8</v>
      </c>
      <c r="G35" s="36"/>
      <c r="H35" s="36"/>
      <c r="I35" s="36">
        <v>1</v>
      </c>
      <c r="J35" s="36"/>
      <c r="K35" s="36">
        <v>1</v>
      </c>
      <c r="L35" s="36">
        <v>3</v>
      </c>
      <c r="M35" s="162"/>
      <c r="N35" s="36"/>
      <c r="O35" s="36"/>
      <c r="P35" s="36"/>
      <c r="Q35" s="36" t="s">
        <v>368</v>
      </c>
    </row>
    <row r="36" spans="1:17" ht="12.75">
      <c r="A36" s="284" t="s">
        <v>108</v>
      </c>
      <c r="B36" s="30" t="s">
        <v>12</v>
      </c>
      <c r="C36" s="41">
        <v>3</v>
      </c>
      <c r="D36" s="41"/>
      <c r="E36" s="41"/>
      <c r="F36" s="41">
        <v>63</v>
      </c>
      <c r="G36" s="41"/>
      <c r="H36" s="41"/>
      <c r="I36" s="41"/>
      <c r="J36" s="41">
        <v>1</v>
      </c>
      <c r="K36" s="41">
        <v>1</v>
      </c>
      <c r="L36" s="41">
        <v>1</v>
      </c>
      <c r="M36" s="47"/>
      <c r="N36" s="30"/>
      <c r="O36" s="30"/>
      <c r="P36" s="30"/>
      <c r="Q36" s="30" t="s">
        <v>369</v>
      </c>
    </row>
    <row r="37" spans="1:17" ht="12.75">
      <c r="A37" s="284" t="s">
        <v>109</v>
      </c>
      <c r="B37" s="30" t="s">
        <v>10</v>
      </c>
      <c r="C37" s="41">
        <v>7</v>
      </c>
      <c r="D37" s="41"/>
      <c r="E37" s="41"/>
      <c r="F37" s="41">
        <v>62.3</v>
      </c>
      <c r="G37" s="41"/>
      <c r="H37" s="41"/>
      <c r="I37" s="41">
        <v>2</v>
      </c>
      <c r="J37" s="41">
        <v>1</v>
      </c>
      <c r="K37" s="41">
        <v>1</v>
      </c>
      <c r="L37" s="41">
        <v>3</v>
      </c>
      <c r="M37" s="30"/>
      <c r="N37" s="30"/>
      <c r="O37" s="30"/>
      <c r="P37" s="30"/>
      <c r="Q37" s="30" t="s">
        <v>370</v>
      </c>
    </row>
    <row r="38" spans="1:17" ht="12.75">
      <c r="A38" s="284" t="s">
        <v>113</v>
      </c>
      <c r="B38" s="30" t="s">
        <v>28</v>
      </c>
      <c r="C38" s="41">
        <v>2</v>
      </c>
      <c r="D38" s="41"/>
      <c r="E38" s="41"/>
      <c r="F38" s="41">
        <v>59.5</v>
      </c>
      <c r="G38" s="41"/>
      <c r="H38" s="41"/>
      <c r="I38" s="41"/>
      <c r="J38" s="41">
        <v>1</v>
      </c>
      <c r="K38" s="41">
        <v>1</v>
      </c>
      <c r="L38" s="41"/>
      <c r="M38" s="34"/>
      <c r="N38" s="30"/>
      <c r="O38" s="30"/>
      <c r="P38" s="30"/>
      <c r="Q38" s="30" t="s">
        <v>371</v>
      </c>
    </row>
    <row r="39" spans="1:17" ht="12.75">
      <c r="A39" s="284" t="s">
        <v>114</v>
      </c>
      <c r="B39" s="30" t="s">
        <v>93</v>
      </c>
      <c r="C39" s="41">
        <v>1</v>
      </c>
      <c r="D39" s="41"/>
      <c r="E39" s="41"/>
      <c r="F39" s="41">
        <v>59</v>
      </c>
      <c r="G39" s="41"/>
      <c r="H39" s="41"/>
      <c r="I39" s="41"/>
      <c r="J39" s="41">
        <v>1</v>
      </c>
      <c r="K39" s="41"/>
      <c r="L39" s="41"/>
      <c r="M39" s="30"/>
      <c r="N39" s="30"/>
      <c r="O39" s="30"/>
      <c r="P39" s="30"/>
      <c r="Q39" s="30" t="s">
        <v>372</v>
      </c>
    </row>
    <row r="40" spans="1:17" ht="12.75">
      <c r="A40" s="284" t="s">
        <v>115</v>
      </c>
      <c r="B40" s="2" t="s">
        <v>92</v>
      </c>
      <c r="C40" s="4">
        <v>10</v>
      </c>
      <c r="D40" s="4">
        <v>1</v>
      </c>
      <c r="E40" s="4"/>
      <c r="F40" s="4">
        <v>57.4</v>
      </c>
      <c r="G40" s="4">
        <v>1</v>
      </c>
      <c r="H40" s="4">
        <v>1</v>
      </c>
      <c r="I40" s="4">
        <v>1</v>
      </c>
      <c r="J40" s="4">
        <v>1</v>
      </c>
      <c r="K40" s="4">
        <v>3</v>
      </c>
      <c r="L40" s="4">
        <v>3</v>
      </c>
      <c r="M40" s="103"/>
      <c r="N40" s="2"/>
      <c r="O40" s="2"/>
      <c r="P40" s="2"/>
      <c r="Q40" s="2" t="s">
        <v>373</v>
      </c>
    </row>
    <row r="41" spans="1:17" ht="12.75">
      <c r="A41" s="284" t="s">
        <v>116</v>
      </c>
      <c r="B41" s="1" t="s">
        <v>374</v>
      </c>
      <c r="C41" s="98">
        <v>4</v>
      </c>
      <c r="D41" s="98"/>
      <c r="E41" s="98"/>
      <c r="F41" s="98">
        <v>54.5</v>
      </c>
      <c r="G41" s="98"/>
      <c r="H41" s="98"/>
      <c r="I41" s="98">
        <v>2</v>
      </c>
      <c r="J41" s="98">
        <v>1</v>
      </c>
      <c r="K41" s="98"/>
      <c r="L41" s="98">
        <v>1</v>
      </c>
      <c r="M41" s="98"/>
      <c r="N41" s="2"/>
      <c r="O41" s="2"/>
      <c r="P41" s="2"/>
      <c r="Q41" s="2" t="s">
        <v>375</v>
      </c>
    </row>
    <row r="42" spans="1:17" ht="12.75">
      <c r="A42" s="284" t="s">
        <v>117</v>
      </c>
      <c r="B42" s="77" t="s">
        <v>37</v>
      </c>
      <c r="C42" s="98">
        <v>1</v>
      </c>
      <c r="D42" s="98"/>
      <c r="E42" s="98"/>
      <c r="F42" s="98">
        <v>52</v>
      </c>
      <c r="G42" s="98"/>
      <c r="H42" s="98"/>
      <c r="I42" s="98"/>
      <c r="J42" s="98">
        <v>1</v>
      </c>
      <c r="K42" s="4"/>
      <c r="L42" s="4"/>
      <c r="M42" s="2"/>
      <c r="N42" s="2"/>
      <c r="O42" s="2"/>
      <c r="P42" s="2"/>
      <c r="Q42" s="2" t="s">
        <v>376</v>
      </c>
    </row>
    <row r="43" spans="1:17" ht="12.75">
      <c r="A43" s="284" t="s">
        <v>118</v>
      </c>
      <c r="B43" s="2" t="s">
        <v>30</v>
      </c>
      <c r="C43" s="4">
        <v>1</v>
      </c>
      <c r="D43" s="4"/>
      <c r="E43" s="4"/>
      <c r="F43" s="4">
        <v>46</v>
      </c>
      <c r="G43" s="4"/>
      <c r="H43" s="4"/>
      <c r="I43" s="4">
        <v>1</v>
      </c>
      <c r="J43" s="4"/>
      <c r="K43" s="4"/>
      <c r="L43" s="4"/>
      <c r="M43" s="4"/>
      <c r="N43" s="2"/>
      <c r="O43" s="2"/>
      <c r="P43" s="2"/>
      <c r="Q43" s="2" t="s">
        <v>377</v>
      </c>
    </row>
    <row r="44" spans="1:17" ht="12.75">
      <c r="A44" s="284" t="s">
        <v>119</v>
      </c>
      <c r="B44" s="2" t="s">
        <v>20</v>
      </c>
      <c r="C44" s="4">
        <v>1</v>
      </c>
      <c r="D44" s="4"/>
      <c r="E44" s="4"/>
      <c r="F44" s="4">
        <v>40</v>
      </c>
      <c r="G44" s="4"/>
      <c r="H44" s="4"/>
      <c r="I44" s="4">
        <v>1</v>
      </c>
      <c r="J44" s="4"/>
      <c r="K44" s="4"/>
      <c r="L44" s="4"/>
      <c r="M44" s="2"/>
      <c r="N44" s="2"/>
      <c r="O44" s="2"/>
      <c r="P44" s="2"/>
      <c r="Q44" s="2" t="s">
        <v>378</v>
      </c>
    </row>
    <row r="45" spans="1:17" ht="12.75">
      <c r="A45" s="284" t="s">
        <v>120</v>
      </c>
      <c r="B45" s="2" t="s">
        <v>27</v>
      </c>
      <c r="C45" s="4">
        <v>2</v>
      </c>
      <c r="D45" s="4">
        <v>1</v>
      </c>
      <c r="E45" s="4"/>
      <c r="F45" s="4">
        <v>34.5</v>
      </c>
      <c r="G45" s="4">
        <v>1</v>
      </c>
      <c r="H45" s="4"/>
      <c r="I45" s="4">
        <v>1</v>
      </c>
      <c r="J45" s="4"/>
      <c r="K45" s="4"/>
      <c r="L45" s="4"/>
      <c r="M45" s="4"/>
      <c r="N45" s="2"/>
      <c r="O45" s="2"/>
      <c r="P45" s="2"/>
      <c r="Q45" s="2" t="s">
        <v>379</v>
      </c>
    </row>
    <row r="46" spans="1:17" ht="12.75">
      <c r="A46" s="62"/>
      <c r="B46" s="90" t="s">
        <v>26</v>
      </c>
      <c r="C46" s="62">
        <f>SUM(C30:C45)</f>
        <v>45</v>
      </c>
      <c r="D46" s="62">
        <v>2</v>
      </c>
      <c r="E46" s="62"/>
      <c r="F46" s="90">
        <v>60.5</v>
      </c>
      <c r="G46" s="62">
        <v>2</v>
      </c>
      <c r="H46" s="62">
        <v>1</v>
      </c>
      <c r="I46" s="62">
        <f>SUM(I30:I45)</f>
        <v>9</v>
      </c>
      <c r="J46" s="62">
        <f>SUM(J30:J45)</f>
        <v>8</v>
      </c>
      <c r="K46" s="62">
        <v>7</v>
      </c>
      <c r="L46" s="62">
        <f>SUM(L30:L45)</f>
        <v>15</v>
      </c>
      <c r="M46" s="62">
        <f>SUM(M30:M45)</f>
        <v>2</v>
      </c>
      <c r="N46" s="62">
        <f>SUM(G46:M46)</f>
        <v>44</v>
      </c>
      <c r="O46" s="62">
        <v>1</v>
      </c>
      <c r="P46" s="62"/>
      <c r="Q46" s="62"/>
    </row>
    <row r="47" spans="1:17" ht="12.75">
      <c r="A47" s="50"/>
      <c r="B47" s="281"/>
      <c r="C47" s="50"/>
      <c r="D47" s="139">
        <v>0.04</v>
      </c>
      <c r="E47" s="139"/>
      <c r="F47" s="281"/>
      <c r="G47" s="139">
        <v>0.04</v>
      </c>
      <c r="H47" s="139">
        <v>0.02</v>
      </c>
      <c r="I47" s="139">
        <v>0.2</v>
      </c>
      <c r="J47" s="139">
        <v>0.18</v>
      </c>
      <c r="K47" s="139">
        <v>0.16</v>
      </c>
      <c r="L47" s="139">
        <v>0.33</v>
      </c>
      <c r="M47" s="139">
        <v>0.04</v>
      </c>
      <c r="N47" s="50"/>
      <c r="O47" s="139">
        <v>0.02</v>
      </c>
      <c r="P47" s="50"/>
      <c r="Q47" s="50"/>
    </row>
    <row r="48" spans="4:10" ht="12.75">
      <c r="D48" s="25"/>
      <c r="E48" s="25"/>
      <c r="F48" s="25"/>
      <c r="G48" s="25"/>
      <c r="H48" s="25"/>
      <c r="I48" s="25"/>
      <c r="J48" s="25"/>
    </row>
    <row r="49" spans="1:10" ht="12.75">
      <c r="A49" s="34" t="s">
        <v>41</v>
      </c>
      <c r="B49" s="34" t="s">
        <v>14</v>
      </c>
      <c r="C49" s="34" t="s">
        <v>15</v>
      </c>
      <c r="D49" s="34" t="s">
        <v>16</v>
      </c>
      <c r="E49" s="34"/>
      <c r="F49" s="34" t="s">
        <v>17</v>
      </c>
      <c r="G49" s="34" t="s">
        <v>18</v>
      </c>
      <c r="H49" s="34" t="s">
        <v>19</v>
      </c>
      <c r="I49" s="52"/>
      <c r="J49" s="52"/>
    </row>
    <row r="50" spans="1:17" ht="12.75">
      <c r="A50">
        <v>0</v>
      </c>
      <c r="B50">
        <v>2</v>
      </c>
      <c r="C50">
        <v>2</v>
      </c>
      <c r="D50" s="25">
        <v>5</v>
      </c>
      <c r="E50" s="25"/>
      <c r="F50" s="76">
        <v>6</v>
      </c>
      <c r="G50" s="76">
        <v>6</v>
      </c>
      <c r="H50" s="76">
        <v>1</v>
      </c>
      <c r="I50" s="55"/>
      <c r="J50" s="34" t="s">
        <v>111</v>
      </c>
      <c r="K50" s="34" t="s">
        <v>351</v>
      </c>
      <c r="L50" s="34" t="s">
        <v>15</v>
      </c>
      <c r="M50" s="34" t="s">
        <v>16</v>
      </c>
      <c r="N50" s="34" t="s">
        <v>17</v>
      </c>
      <c r="O50" s="34" t="s">
        <v>18</v>
      </c>
      <c r="P50" s="34" t="s">
        <v>19</v>
      </c>
      <c r="Q50" s="17" t="s">
        <v>91</v>
      </c>
    </row>
    <row r="51" spans="2:17" ht="12.75">
      <c r="B51" s="48">
        <v>0.1</v>
      </c>
      <c r="C51" s="48">
        <v>0.1</v>
      </c>
      <c r="D51" s="48">
        <v>0.24</v>
      </c>
      <c r="E51" s="48"/>
      <c r="F51" s="48">
        <v>0.29</v>
      </c>
      <c r="G51" s="48">
        <v>0.29</v>
      </c>
      <c r="H51" s="48">
        <v>0.05</v>
      </c>
      <c r="J51" s="62">
        <v>2</v>
      </c>
      <c r="K51" s="62">
        <v>1</v>
      </c>
      <c r="L51" s="62">
        <v>9</v>
      </c>
      <c r="M51" s="62">
        <v>8</v>
      </c>
      <c r="N51" s="62">
        <v>7</v>
      </c>
      <c r="O51" s="62">
        <v>15</v>
      </c>
      <c r="P51" s="62">
        <v>2</v>
      </c>
      <c r="Q51" s="285">
        <v>1</v>
      </c>
    </row>
    <row r="52" spans="10:17" ht="12.75">
      <c r="J52">
        <v>0.04</v>
      </c>
      <c r="K52">
        <v>0.02</v>
      </c>
      <c r="L52">
        <v>0.2</v>
      </c>
      <c r="M52">
        <v>0.18</v>
      </c>
      <c r="N52">
        <v>0.17</v>
      </c>
      <c r="O52">
        <v>0.32</v>
      </c>
      <c r="P52">
        <v>0.04</v>
      </c>
      <c r="Q52">
        <v>0.02</v>
      </c>
    </row>
    <row r="70" spans="1:17" ht="15.75">
      <c r="A70" s="608" t="s">
        <v>380</v>
      </c>
      <c r="B70" s="608"/>
      <c r="C70" s="608"/>
      <c r="D70" s="608"/>
      <c r="E70" s="608"/>
      <c r="F70" s="608"/>
      <c r="G70" s="608"/>
      <c r="H70" s="608"/>
      <c r="I70" s="608"/>
      <c r="J70" s="608"/>
      <c r="K70" s="608"/>
      <c r="L70" s="608"/>
      <c r="M70" s="608"/>
      <c r="N70" s="608"/>
      <c r="O70" s="608"/>
      <c r="P70" s="608"/>
      <c r="Q70" s="608"/>
    </row>
    <row r="72" spans="1:17" ht="12.75">
      <c r="A72" s="30" t="s">
        <v>25</v>
      </c>
      <c r="B72" s="30" t="s">
        <v>24</v>
      </c>
      <c r="C72" s="30" t="s">
        <v>0</v>
      </c>
      <c r="D72" s="31" t="s">
        <v>1</v>
      </c>
      <c r="E72" s="287"/>
      <c r="F72" s="32" t="s">
        <v>4</v>
      </c>
      <c r="G72" s="603" t="s">
        <v>23</v>
      </c>
      <c r="H72" s="604"/>
      <c r="I72" s="604"/>
      <c r="J72" s="604"/>
      <c r="K72" s="604"/>
      <c r="L72" s="604"/>
      <c r="M72" s="605"/>
      <c r="N72" s="33" t="s">
        <v>6</v>
      </c>
      <c r="O72" s="33"/>
      <c r="P72" s="33"/>
      <c r="Q72" s="2" t="s">
        <v>22</v>
      </c>
    </row>
    <row r="73" spans="1:17" ht="12.75">
      <c r="A73" s="44"/>
      <c r="B73" s="45"/>
      <c r="C73" s="30"/>
      <c r="D73" s="31" t="s">
        <v>2</v>
      </c>
      <c r="E73" s="31"/>
      <c r="F73" s="30"/>
      <c r="G73" s="34" t="s">
        <v>5</v>
      </c>
      <c r="H73" s="34" t="s">
        <v>14</v>
      </c>
      <c r="I73" s="34" t="s">
        <v>15</v>
      </c>
      <c r="J73" s="34" t="s">
        <v>16</v>
      </c>
      <c r="K73" s="34" t="s">
        <v>17</v>
      </c>
      <c r="L73" s="34" t="s">
        <v>18</v>
      </c>
      <c r="M73" s="34" t="s">
        <v>19</v>
      </c>
      <c r="N73" s="30"/>
      <c r="O73" s="30"/>
      <c r="P73" s="30"/>
      <c r="Q73" s="30"/>
    </row>
    <row r="74" spans="1:17" ht="12.75">
      <c r="A74" s="286">
        <v>1</v>
      </c>
      <c r="B74" s="2" t="s">
        <v>9</v>
      </c>
      <c r="C74" s="98">
        <v>3</v>
      </c>
      <c r="D74" s="30"/>
      <c r="E74" s="30"/>
      <c r="F74" s="98">
        <v>74.3</v>
      </c>
      <c r="G74" s="30"/>
      <c r="H74" s="30"/>
      <c r="I74" s="30"/>
      <c r="J74" s="30"/>
      <c r="K74" s="30"/>
      <c r="L74" s="30">
        <v>2</v>
      </c>
      <c r="M74" s="30">
        <v>1</v>
      </c>
      <c r="N74" s="30" t="s">
        <v>381</v>
      </c>
      <c r="O74" s="30"/>
      <c r="P74" s="30"/>
      <c r="Q74" s="30" t="s">
        <v>382</v>
      </c>
    </row>
    <row r="75" spans="1:17" ht="12.75">
      <c r="A75" s="286">
        <v>2</v>
      </c>
      <c r="B75" s="30" t="s">
        <v>32</v>
      </c>
      <c r="C75" s="41">
        <v>1</v>
      </c>
      <c r="D75" s="41"/>
      <c r="E75" s="41"/>
      <c r="F75" s="41">
        <v>74</v>
      </c>
      <c r="G75" s="41"/>
      <c r="H75" s="41"/>
      <c r="I75" s="41"/>
      <c r="J75" s="41"/>
      <c r="K75" s="41"/>
      <c r="L75" s="41">
        <v>1</v>
      </c>
      <c r="M75" s="34"/>
      <c r="N75" s="30"/>
      <c r="O75" s="30"/>
      <c r="P75" s="30"/>
      <c r="Q75" s="30" t="s">
        <v>383</v>
      </c>
    </row>
    <row r="76" spans="1:17" ht="12.75">
      <c r="A76" s="286">
        <v>3</v>
      </c>
      <c r="B76" s="2" t="s">
        <v>94</v>
      </c>
      <c r="C76" s="98">
        <v>1</v>
      </c>
      <c r="D76" s="30"/>
      <c r="E76" s="30"/>
      <c r="F76" s="98">
        <v>73</v>
      </c>
      <c r="G76" s="30"/>
      <c r="H76" s="30"/>
      <c r="I76" s="30"/>
      <c r="J76" s="30"/>
      <c r="K76" s="30"/>
      <c r="L76" s="30">
        <v>1</v>
      </c>
      <c r="M76" s="30"/>
      <c r="N76" s="30"/>
      <c r="O76" s="30"/>
      <c r="P76" s="30"/>
      <c r="Q76" s="30"/>
    </row>
    <row r="77" spans="1:17" ht="12.75">
      <c r="A77" s="286">
        <v>4</v>
      </c>
      <c r="B77" s="58" t="s">
        <v>37</v>
      </c>
      <c r="C77" s="59">
        <v>1</v>
      </c>
      <c r="D77" s="59"/>
      <c r="E77" s="59"/>
      <c r="F77" s="59">
        <v>69</v>
      </c>
      <c r="G77" s="59"/>
      <c r="H77" s="59"/>
      <c r="I77" s="59"/>
      <c r="J77" s="59"/>
      <c r="K77" s="41">
        <v>1</v>
      </c>
      <c r="L77" s="41"/>
      <c r="M77" s="34"/>
      <c r="N77" s="30"/>
      <c r="O77" s="30"/>
      <c r="P77" s="30"/>
      <c r="Q77" s="30" t="s">
        <v>384</v>
      </c>
    </row>
    <row r="78" spans="1:17" ht="12.75">
      <c r="A78" s="286">
        <v>5</v>
      </c>
      <c r="B78" s="30" t="s">
        <v>10</v>
      </c>
      <c r="C78" s="41">
        <v>1</v>
      </c>
      <c r="D78" s="41"/>
      <c r="E78" s="41"/>
      <c r="F78" s="41">
        <v>69</v>
      </c>
      <c r="G78" s="41"/>
      <c r="H78" s="41"/>
      <c r="I78" s="41"/>
      <c r="J78" s="41"/>
      <c r="K78" s="41">
        <v>1</v>
      </c>
      <c r="L78" s="41"/>
      <c r="M78" s="34"/>
      <c r="N78" s="30"/>
      <c r="O78" s="30"/>
      <c r="P78" s="30"/>
      <c r="Q78" s="30" t="s">
        <v>385</v>
      </c>
    </row>
    <row r="79" spans="1:17" ht="12.75">
      <c r="A79" s="286">
        <v>6</v>
      </c>
      <c r="B79" s="30" t="s">
        <v>29</v>
      </c>
      <c r="C79" s="41">
        <v>2</v>
      </c>
      <c r="D79" s="41"/>
      <c r="E79" s="41"/>
      <c r="F79" s="41">
        <v>69</v>
      </c>
      <c r="G79" s="41"/>
      <c r="H79" s="41"/>
      <c r="I79" s="41"/>
      <c r="J79" s="41"/>
      <c r="K79" s="41">
        <v>1</v>
      </c>
      <c r="L79" s="41">
        <v>2</v>
      </c>
      <c r="M79" s="34"/>
      <c r="N79" s="30"/>
      <c r="O79" s="30"/>
      <c r="P79" s="30"/>
      <c r="Q79" s="30" t="s">
        <v>360</v>
      </c>
    </row>
    <row r="80" spans="1:17" ht="12.75">
      <c r="A80" s="286">
        <v>7</v>
      </c>
      <c r="B80" s="1" t="s">
        <v>386</v>
      </c>
      <c r="C80" s="59">
        <v>1</v>
      </c>
      <c r="D80" s="59"/>
      <c r="E80" s="59"/>
      <c r="F80" s="59">
        <v>65</v>
      </c>
      <c r="G80" s="59"/>
      <c r="H80" s="59"/>
      <c r="I80" s="59"/>
      <c r="J80" s="59"/>
      <c r="K80" s="59">
        <v>1</v>
      </c>
      <c r="L80" s="59"/>
      <c r="M80" s="59"/>
      <c r="N80" s="30"/>
      <c r="O80" s="30"/>
      <c r="P80" s="30"/>
      <c r="Q80" s="30" t="s">
        <v>387</v>
      </c>
    </row>
    <row r="81" spans="1:17" ht="12.75">
      <c r="A81" s="286">
        <v>8</v>
      </c>
      <c r="B81" s="30" t="s">
        <v>93</v>
      </c>
      <c r="C81" s="41">
        <v>2</v>
      </c>
      <c r="D81" s="41"/>
      <c r="E81" s="41"/>
      <c r="F81" s="41">
        <v>56.5</v>
      </c>
      <c r="G81" s="41"/>
      <c r="H81" s="41"/>
      <c r="I81" s="41"/>
      <c r="J81" s="41">
        <v>1</v>
      </c>
      <c r="K81" s="41">
        <v>1</v>
      </c>
      <c r="L81" s="41"/>
      <c r="M81" s="34"/>
      <c r="N81" s="30"/>
      <c r="O81" s="30"/>
      <c r="P81" s="30"/>
      <c r="Q81" s="30" t="s">
        <v>388</v>
      </c>
    </row>
    <row r="82" spans="1:17" ht="12.75">
      <c r="A82" s="286">
        <v>9</v>
      </c>
      <c r="B82" s="30" t="s">
        <v>28</v>
      </c>
      <c r="C82" s="41">
        <v>2</v>
      </c>
      <c r="D82" s="41"/>
      <c r="E82" s="41"/>
      <c r="F82" s="41">
        <v>52.5</v>
      </c>
      <c r="G82" s="41"/>
      <c r="H82" s="41"/>
      <c r="I82" s="41"/>
      <c r="J82" s="41">
        <v>2</v>
      </c>
      <c r="K82" s="41"/>
      <c r="L82" s="41"/>
      <c r="M82" s="34"/>
      <c r="N82" s="30"/>
      <c r="O82" s="30"/>
      <c r="P82" s="30"/>
      <c r="Q82" s="30" t="s">
        <v>389</v>
      </c>
    </row>
    <row r="83" spans="1:17" ht="12.75">
      <c r="A83" s="286">
        <v>10</v>
      </c>
      <c r="B83" s="30" t="s">
        <v>30</v>
      </c>
      <c r="C83" s="41">
        <v>2</v>
      </c>
      <c r="D83" s="41"/>
      <c r="E83" s="41"/>
      <c r="F83" s="41">
        <v>52.5</v>
      </c>
      <c r="G83" s="41"/>
      <c r="H83" s="41"/>
      <c r="I83" s="41"/>
      <c r="J83" s="41">
        <v>2</v>
      </c>
      <c r="K83" s="41"/>
      <c r="L83" s="41"/>
      <c r="M83" s="41"/>
      <c r="N83" s="30"/>
      <c r="O83" s="30"/>
      <c r="P83" s="30"/>
      <c r="Q83" s="30" t="s">
        <v>390</v>
      </c>
    </row>
    <row r="84" spans="1:17" ht="12.75">
      <c r="A84" s="286">
        <v>11</v>
      </c>
      <c r="B84" s="30" t="s">
        <v>20</v>
      </c>
      <c r="C84" s="41">
        <v>3</v>
      </c>
      <c r="D84" s="41"/>
      <c r="E84" s="41"/>
      <c r="F84" s="41">
        <v>48.7</v>
      </c>
      <c r="G84" s="41"/>
      <c r="H84" s="41">
        <v>1</v>
      </c>
      <c r="I84" s="41">
        <v>1</v>
      </c>
      <c r="J84" s="41"/>
      <c r="K84" s="41">
        <v>1</v>
      </c>
      <c r="L84" s="41"/>
      <c r="M84" s="34"/>
      <c r="N84" s="30"/>
      <c r="O84" s="30"/>
      <c r="P84" s="30"/>
      <c r="Q84" s="30" t="s">
        <v>391</v>
      </c>
    </row>
    <row r="85" spans="1:17" ht="12.75">
      <c r="A85" s="286">
        <v>12</v>
      </c>
      <c r="B85" s="30" t="s">
        <v>92</v>
      </c>
      <c r="C85" s="41">
        <v>1</v>
      </c>
      <c r="D85" s="41"/>
      <c r="E85" s="41"/>
      <c r="F85" s="41">
        <v>43</v>
      </c>
      <c r="G85" s="41"/>
      <c r="H85" s="41"/>
      <c r="I85" s="41">
        <v>1</v>
      </c>
      <c r="J85" s="41"/>
      <c r="K85" s="41"/>
      <c r="L85" s="41"/>
      <c r="M85" s="41"/>
      <c r="N85" s="30"/>
      <c r="O85" s="30"/>
      <c r="P85" s="30"/>
      <c r="Q85" s="30" t="s">
        <v>392</v>
      </c>
    </row>
    <row r="86" spans="1:17" ht="12.75">
      <c r="A86" s="286">
        <v>13</v>
      </c>
      <c r="B86" s="30" t="s">
        <v>95</v>
      </c>
      <c r="C86" s="41">
        <v>1</v>
      </c>
      <c r="D86" s="41"/>
      <c r="E86" s="41"/>
      <c r="F86" s="41">
        <v>35</v>
      </c>
      <c r="G86" s="41"/>
      <c r="H86" s="41">
        <v>1</v>
      </c>
      <c r="I86" s="41"/>
      <c r="J86" s="41"/>
      <c r="K86" s="41"/>
      <c r="L86" s="41"/>
      <c r="M86" s="41"/>
      <c r="N86" s="30"/>
      <c r="O86" s="30"/>
      <c r="P86" s="30"/>
      <c r="Q86" s="30" t="s">
        <v>393</v>
      </c>
    </row>
    <row r="87" spans="1:17" ht="12.75">
      <c r="A87" s="62"/>
      <c r="B87" s="90" t="s">
        <v>26</v>
      </c>
      <c r="C87" s="62">
        <f>SUM(C74:C86)</f>
        <v>21</v>
      </c>
      <c r="D87" s="62">
        <v>0</v>
      </c>
      <c r="E87" s="62"/>
      <c r="F87" s="90">
        <v>60.1</v>
      </c>
      <c r="G87" s="62"/>
      <c r="H87" s="62">
        <v>2</v>
      </c>
      <c r="I87" s="62">
        <v>2</v>
      </c>
      <c r="J87" s="62">
        <v>5</v>
      </c>
      <c r="K87" s="62">
        <f>SUM(K77:K86)</f>
        <v>6</v>
      </c>
      <c r="L87" s="62">
        <f>SUM(L74:L86)</f>
        <v>6</v>
      </c>
      <c r="M87" s="62">
        <v>1</v>
      </c>
      <c r="N87" s="62"/>
      <c r="O87" s="62"/>
      <c r="P87" s="62"/>
      <c r="Q87" s="62"/>
    </row>
    <row r="88" spans="4:10" ht="12.75">
      <c r="D88" s="25"/>
      <c r="E88" s="25"/>
      <c r="F88" s="25"/>
      <c r="G88" s="25"/>
      <c r="H88" s="25"/>
      <c r="I88" s="25"/>
      <c r="J88" s="25"/>
    </row>
    <row r="89" spans="1:10" ht="12.75">
      <c r="A89" s="34" t="s">
        <v>41</v>
      </c>
      <c r="B89" s="34" t="s">
        <v>14</v>
      </c>
      <c r="C89" s="34" t="s">
        <v>15</v>
      </c>
      <c r="D89" s="34" t="s">
        <v>16</v>
      </c>
      <c r="E89" s="34"/>
      <c r="F89" s="34" t="s">
        <v>17</v>
      </c>
      <c r="G89" s="34" t="s">
        <v>18</v>
      </c>
      <c r="H89" s="34" t="s">
        <v>19</v>
      </c>
      <c r="I89" s="52"/>
      <c r="J89" s="52"/>
    </row>
    <row r="90" spans="1:9" ht="12.75">
      <c r="A90">
        <v>0</v>
      </c>
      <c r="B90">
        <v>2</v>
      </c>
      <c r="C90">
        <v>2</v>
      </c>
      <c r="D90" s="25">
        <v>5</v>
      </c>
      <c r="E90" s="25"/>
      <c r="F90" s="76">
        <v>6</v>
      </c>
      <c r="G90" s="76">
        <v>6</v>
      </c>
      <c r="H90" s="76">
        <v>1</v>
      </c>
      <c r="I90" s="55"/>
    </row>
    <row r="91" spans="2:8" ht="12.75">
      <c r="B91" s="48">
        <v>0.1</v>
      </c>
      <c r="C91" s="48">
        <v>0.1</v>
      </c>
      <c r="D91" s="48">
        <v>0.24</v>
      </c>
      <c r="E91" s="48"/>
      <c r="F91" s="48">
        <v>0.29</v>
      </c>
      <c r="G91" s="48">
        <v>0.29</v>
      </c>
      <c r="H91" s="48">
        <v>0.05</v>
      </c>
    </row>
  </sheetData>
  <mergeCells count="6">
    <mergeCell ref="A70:Q70"/>
    <mergeCell ref="G72:M72"/>
    <mergeCell ref="A1:Q1"/>
    <mergeCell ref="G2:M2"/>
    <mergeCell ref="A26:Q26"/>
    <mergeCell ref="G28:M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14"/>
  <sheetViews>
    <sheetView zoomScale="75" zoomScaleNormal="75" workbookViewId="0" topLeftCell="A7">
      <selection activeCell="M40" sqref="M40"/>
    </sheetView>
  </sheetViews>
  <sheetFormatPr defaultColWidth="9.00390625" defaultRowHeight="12.75"/>
  <cols>
    <col min="1" max="1" width="4.00390625" style="0" customWidth="1"/>
    <col min="2" max="2" width="18.75390625" style="0" customWidth="1"/>
    <col min="3" max="3" width="6.75390625" style="0" customWidth="1"/>
    <col min="4" max="4" width="7.375" style="0" customWidth="1"/>
    <col min="5" max="5" width="8.375" style="0" customWidth="1"/>
    <col min="6" max="6" width="8.75390625" style="0" customWidth="1"/>
    <col min="7" max="7" width="7.375" style="0" customWidth="1"/>
    <col min="8" max="8" width="8.00390625" style="0" customWidth="1"/>
    <col min="9" max="9" width="7.00390625" style="0" customWidth="1"/>
    <col min="10" max="10" width="6.875" style="0" customWidth="1"/>
    <col min="11" max="11" width="6.75390625" style="0" customWidth="1"/>
    <col min="12" max="12" width="6.375" style="0" customWidth="1"/>
    <col min="13" max="13" width="10.00390625" style="0" customWidth="1"/>
    <col min="14" max="14" width="8.625" style="0" customWidth="1"/>
    <col min="15" max="15" width="21.875" style="0" customWidth="1"/>
    <col min="16" max="16" width="15.625" style="0" customWidth="1"/>
  </cols>
  <sheetData>
    <row r="1" spans="1:16" ht="15.75">
      <c r="A1" s="608" t="s">
        <v>312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3" spans="1:18" ht="33.75">
      <c r="A3" s="232" t="s">
        <v>25</v>
      </c>
      <c r="B3" s="41" t="s">
        <v>24</v>
      </c>
      <c r="C3" s="41" t="s">
        <v>0</v>
      </c>
      <c r="D3" s="46" t="s">
        <v>1</v>
      </c>
      <c r="E3" s="41" t="s">
        <v>3</v>
      </c>
      <c r="F3" s="64" t="s">
        <v>4</v>
      </c>
      <c r="G3" s="603" t="s">
        <v>23</v>
      </c>
      <c r="H3" s="604"/>
      <c r="I3" s="604"/>
      <c r="J3" s="604"/>
      <c r="K3" s="604"/>
      <c r="L3" s="605"/>
      <c r="M3" s="66"/>
      <c r="N3" s="41"/>
      <c r="O3" s="41" t="s">
        <v>6</v>
      </c>
      <c r="P3" s="4" t="s">
        <v>22</v>
      </c>
      <c r="Q3" s="30" t="s">
        <v>310</v>
      </c>
      <c r="R3" s="4" t="s">
        <v>311</v>
      </c>
    </row>
    <row r="4" spans="1:18" ht="13.5" thickBot="1">
      <c r="A4" s="108"/>
      <c r="B4" s="109"/>
      <c r="C4" s="110"/>
      <c r="D4" s="111" t="s">
        <v>2</v>
      </c>
      <c r="E4" s="110"/>
      <c r="F4" s="110"/>
      <c r="G4" s="112" t="s">
        <v>51</v>
      </c>
      <c r="H4" s="112" t="s">
        <v>226</v>
      </c>
      <c r="I4" s="112" t="s">
        <v>16</v>
      </c>
      <c r="J4" s="112" t="s">
        <v>17</v>
      </c>
      <c r="K4" s="112" t="s">
        <v>18</v>
      </c>
      <c r="L4" s="112" t="s">
        <v>19</v>
      </c>
      <c r="M4" s="187" t="s">
        <v>309</v>
      </c>
      <c r="N4" s="187">
        <v>100</v>
      </c>
      <c r="O4" s="110" t="s">
        <v>91</v>
      </c>
      <c r="P4" s="110"/>
      <c r="Q4" s="30"/>
      <c r="R4" s="30"/>
    </row>
    <row r="5" spans="1:18" s="149" customFormat="1" ht="12.75">
      <c r="A5" s="161">
        <v>1</v>
      </c>
      <c r="B5" s="121" t="s">
        <v>301</v>
      </c>
      <c r="C5" s="123">
        <v>15</v>
      </c>
      <c r="D5" s="237">
        <v>0</v>
      </c>
      <c r="E5" s="238">
        <v>0</v>
      </c>
      <c r="F5" s="122">
        <v>74.8</v>
      </c>
      <c r="G5" s="122">
        <v>0</v>
      </c>
      <c r="H5" s="122">
        <v>0</v>
      </c>
      <c r="I5" s="122">
        <v>1</v>
      </c>
      <c r="J5" s="122">
        <v>5</v>
      </c>
      <c r="K5" s="122">
        <v>5</v>
      </c>
      <c r="L5" s="213">
        <v>1</v>
      </c>
      <c r="M5" s="188">
        <v>3</v>
      </c>
      <c r="N5" s="222">
        <v>0</v>
      </c>
      <c r="O5" s="124" t="s">
        <v>315</v>
      </c>
      <c r="P5" s="121" t="s">
        <v>342</v>
      </c>
      <c r="Q5" s="162">
        <v>55</v>
      </c>
      <c r="R5" s="162">
        <v>95</v>
      </c>
    </row>
    <row r="6" spans="1:18" s="150" customFormat="1" ht="13.5" thickBot="1">
      <c r="A6" s="39"/>
      <c r="B6" s="162"/>
      <c r="C6" s="161"/>
      <c r="D6" s="239"/>
      <c r="E6" s="240"/>
      <c r="F6" s="37"/>
      <c r="G6" s="39"/>
      <c r="H6" s="39"/>
      <c r="I6" s="39"/>
      <c r="J6" s="39"/>
      <c r="K6" s="39"/>
      <c r="L6" s="214"/>
      <c r="M6" s="189"/>
      <c r="N6" s="223"/>
      <c r="O6" s="163" t="s">
        <v>316</v>
      </c>
      <c r="P6" s="162"/>
      <c r="Q6" s="36"/>
      <c r="R6" s="36"/>
    </row>
    <row r="7" spans="1:18" s="153" customFormat="1" ht="13.5" thickBot="1">
      <c r="A7" s="127"/>
      <c r="B7" s="164"/>
      <c r="C7" s="129"/>
      <c r="D7" s="241"/>
      <c r="E7" s="240"/>
      <c r="F7" s="165"/>
      <c r="G7" s="127"/>
      <c r="H7" s="127"/>
      <c r="I7" s="127"/>
      <c r="J7" s="127"/>
      <c r="K7" s="127"/>
      <c r="L7" s="215"/>
      <c r="M7" s="190"/>
      <c r="N7" s="224"/>
      <c r="O7" s="130" t="s">
        <v>317</v>
      </c>
      <c r="P7" s="162"/>
      <c r="Q7" s="164"/>
      <c r="R7" s="164"/>
    </row>
    <row r="8" spans="1:18" s="154" customFormat="1" ht="13.5" thickBot="1">
      <c r="A8" s="123">
        <v>2</v>
      </c>
      <c r="B8" s="121" t="s">
        <v>300</v>
      </c>
      <c r="C8" s="123">
        <v>24</v>
      </c>
      <c r="D8" s="237">
        <v>0</v>
      </c>
      <c r="E8" s="240">
        <v>0</v>
      </c>
      <c r="F8" s="122">
        <v>74.5</v>
      </c>
      <c r="G8" s="122">
        <v>0</v>
      </c>
      <c r="H8" s="122">
        <v>0</v>
      </c>
      <c r="I8" s="122">
        <v>3</v>
      </c>
      <c r="J8" s="122">
        <v>5</v>
      </c>
      <c r="K8" s="122">
        <v>7</v>
      </c>
      <c r="L8" s="213">
        <v>6</v>
      </c>
      <c r="M8" s="188">
        <v>3</v>
      </c>
      <c r="N8" s="222">
        <v>0</v>
      </c>
      <c r="O8" s="124" t="s">
        <v>318</v>
      </c>
      <c r="P8" s="121" t="s">
        <v>343</v>
      </c>
      <c r="Q8" s="162">
        <v>53</v>
      </c>
      <c r="R8" s="162">
        <v>92</v>
      </c>
    </row>
    <row r="9" spans="1:18" s="150" customFormat="1" ht="13.5" thickBot="1">
      <c r="A9" s="39"/>
      <c r="B9" s="162"/>
      <c r="C9" s="161"/>
      <c r="D9" s="239"/>
      <c r="E9" s="240"/>
      <c r="F9" s="37"/>
      <c r="G9" s="162"/>
      <c r="H9" s="39"/>
      <c r="I9" s="39"/>
      <c r="J9" s="39"/>
      <c r="K9" s="39"/>
      <c r="L9" s="214"/>
      <c r="M9" s="189"/>
      <c r="N9" s="223"/>
      <c r="O9" s="163" t="s">
        <v>319</v>
      </c>
      <c r="P9" s="36"/>
      <c r="Q9" s="126"/>
      <c r="R9" s="126"/>
    </row>
    <row r="10" spans="1:18" s="153" customFormat="1" ht="13.5" thickBot="1">
      <c r="A10" s="127"/>
      <c r="B10" s="164"/>
      <c r="C10" s="129"/>
      <c r="D10" s="241"/>
      <c r="E10" s="240"/>
      <c r="F10" s="165"/>
      <c r="G10" s="127"/>
      <c r="H10" s="127"/>
      <c r="I10" s="127"/>
      <c r="J10" s="127"/>
      <c r="K10" s="127"/>
      <c r="L10" s="215"/>
      <c r="M10" s="190"/>
      <c r="N10" s="224"/>
      <c r="O10" s="130" t="s">
        <v>320</v>
      </c>
      <c r="P10" s="162"/>
      <c r="Q10" s="126"/>
      <c r="R10" s="126"/>
    </row>
    <row r="11" spans="1:18" s="154" customFormat="1" ht="12.75">
      <c r="A11" s="123">
        <v>3</v>
      </c>
      <c r="B11" s="121" t="s">
        <v>306</v>
      </c>
      <c r="C11" s="123">
        <v>19</v>
      </c>
      <c r="D11" s="237">
        <v>0</v>
      </c>
      <c r="E11" s="238">
        <v>0</v>
      </c>
      <c r="F11" s="122">
        <v>74.3</v>
      </c>
      <c r="G11" s="122">
        <v>0</v>
      </c>
      <c r="H11" s="122">
        <v>0</v>
      </c>
      <c r="I11" s="122">
        <v>0</v>
      </c>
      <c r="J11" s="122">
        <v>7</v>
      </c>
      <c r="K11" s="122">
        <v>6</v>
      </c>
      <c r="L11" s="213">
        <v>4</v>
      </c>
      <c r="M11" s="188">
        <v>2</v>
      </c>
      <c r="N11" s="222">
        <v>0</v>
      </c>
      <c r="O11" s="124" t="s">
        <v>321</v>
      </c>
      <c r="P11" s="121" t="s">
        <v>344</v>
      </c>
      <c r="Q11" s="121">
        <v>61</v>
      </c>
      <c r="R11" s="121">
        <v>92</v>
      </c>
    </row>
    <row r="12" spans="1:18" s="155" customFormat="1" ht="13.5" thickBot="1">
      <c r="A12" s="127"/>
      <c r="B12" s="126"/>
      <c r="C12" s="129"/>
      <c r="D12" s="241"/>
      <c r="E12" s="240"/>
      <c r="F12" s="127"/>
      <c r="G12" s="127"/>
      <c r="H12" s="127"/>
      <c r="I12" s="127"/>
      <c r="J12" s="127"/>
      <c r="K12" s="127"/>
      <c r="L12" s="215"/>
      <c r="M12" s="190"/>
      <c r="N12" s="224"/>
      <c r="O12" s="130" t="s">
        <v>322</v>
      </c>
      <c r="P12" s="162"/>
      <c r="Q12" s="164"/>
      <c r="R12" s="164"/>
    </row>
    <row r="13" spans="1:18" s="154" customFormat="1" ht="12.75">
      <c r="A13" s="123">
        <v>4</v>
      </c>
      <c r="B13" s="121" t="s">
        <v>7</v>
      </c>
      <c r="C13" s="123">
        <v>23</v>
      </c>
      <c r="D13" s="237">
        <v>0</v>
      </c>
      <c r="E13" s="238">
        <v>0</v>
      </c>
      <c r="F13" s="122">
        <v>73.6</v>
      </c>
      <c r="G13" s="122">
        <v>0</v>
      </c>
      <c r="H13" s="122">
        <v>1</v>
      </c>
      <c r="I13" s="122">
        <v>0</v>
      </c>
      <c r="J13" s="122">
        <v>10</v>
      </c>
      <c r="K13" s="122">
        <v>4</v>
      </c>
      <c r="L13" s="213">
        <v>2</v>
      </c>
      <c r="M13" s="188">
        <v>6</v>
      </c>
      <c r="N13" s="222">
        <v>0</v>
      </c>
      <c r="O13" s="124" t="s">
        <v>323</v>
      </c>
      <c r="P13" s="121" t="s">
        <v>345</v>
      </c>
      <c r="Q13" s="162">
        <v>43</v>
      </c>
      <c r="R13" s="162">
        <v>95</v>
      </c>
    </row>
    <row r="14" spans="1:18" s="144" customFormat="1" ht="12.75">
      <c r="A14" s="39"/>
      <c r="B14" s="162"/>
      <c r="C14" s="161"/>
      <c r="D14" s="239"/>
      <c r="E14" s="242"/>
      <c r="F14" s="39"/>
      <c r="G14" s="39"/>
      <c r="H14" s="39"/>
      <c r="I14" s="39"/>
      <c r="J14" s="39"/>
      <c r="K14" s="39"/>
      <c r="L14" s="214"/>
      <c r="M14" s="189"/>
      <c r="N14" s="223"/>
      <c r="O14" s="163" t="s">
        <v>324</v>
      </c>
      <c r="P14" s="36"/>
      <c r="Q14" s="36"/>
      <c r="R14" s="36"/>
    </row>
    <row r="15" spans="1:18" s="2" customFormat="1" ht="12.75">
      <c r="A15" s="37"/>
      <c r="B15" s="162"/>
      <c r="C15" s="88"/>
      <c r="D15" s="243"/>
      <c r="E15" s="244"/>
      <c r="F15" s="39"/>
      <c r="G15" s="37"/>
      <c r="H15" s="37"/>
      <c r="I15" s="37"/>
      <c r="J15" s="37"/>
      <c r="K15" s="37"/>
      <c r="L15" s="79"/>
      <c r="M15" s="191"/>
      <c r="N15" s="225"/>
      <c r="O15" s="132" t="s">
        <v>325</v>
      </c>
      <c r="P15" s="36"/>
      <c r="Q15" s="36"/>
      <c r="R15" s="36"/>
    </row>
    <row r="16" spans="1:18" s="2" customFormat="1" ht="12.75">
      <c r="A16" s="37"/>
      <c r="B16" s="162"/>
      <c r="C16" s="88"/>
      <c r="D16" s="243"/>
      <c r="E16" s="244"/>
      <c r="F16" s="39"/>
      <c r="G16" s="37"/>
      <c r="H16" s="37"/>
      <c r="I16" s="37"/>
      <c r="J16" s="37"/>
      <c r="K16" s="37"/>
      <c r="L16" s="79"/>
      <c r="M16" s="191"/>
      <c r="N16" s="225"/>
      <c r="O16" s="132" t="s">
        <v>326</v>
      </c>
      <c r="P16" s="36"/>
      <c r="Q16" s="36"/>
      <c r="R16" s="36"/>
    </row>
    <row r="17" spans="1:18" s="2" customFormat="1" ht="12.75">
      <c r="A17" s="37"/>
      <c r="B17" s="162"/>
      <c r="C17" s="88"/>
      <c r="D17" s="243"/>
      <c r="E17" s="244"/>
      <c r="F17" s="39"/>
      <c r="G17" s="37"/>
      <c r="H17" s="37"/>
      <c r="I17" s="37"/>
      <c r="J17" s="37"/>
      <c r="K17" s="37"/>
      <c r="L17" s="79"/>
      <c r="M17" s="191"/>
      <c r="N17" s="225"/>
      <c r="O17" s="132" t="s">
        <v>327</v>
      </c>
      <c r="P17" s="162"/>
      <c r="Q17" s="36"/>
      <c r="R17" s="36"/>
    </row>
    <row r="18" spans="1:18" s="117" customFormat="1" ht="13.5" thickBot="1">
      <c r="A18" s="127"/>
      <c r="B18" s="126"/>
      <c r="C18" s="129"/>
      <c r="D18" s="241"/>
      <c r="E18" s="240"/>
      <c r="F18" s="127"/>
      <c r="G18" s="127"/>
      <c r="H18" s="127"/>
      <c r="I18" s="127"/>
      <c r="J18" s="127"/>
      <c r="K18" s="127"/>
      <c r="L18" s="215"/>
      <c r="M18" s="190"/>
      <c r="N18" s="224"/>
      <c r="O18" s="130" t="s">
        <v>328</v>
      </c>
      <c r="P18" s="162"/>
      <c r="Q18" s="126"/>
      <c r="R18" s="126"/>
    </row>
    <row r="19" spans="1:18" s="113" customFormat="1" ht="13.5" thickBot="1">
      <c r="A19" s="167">
        <v>5</v>
      </c>
      <c r="B19" s="168" t="s">
        <v>110</v>
      </c>
      <c r="C19" s="123">
        <v>37</v>
      </c>
      <c r="D19" s="237">
        <v>0</v>
      </c>
      <c r="E19" s="240">
        <v>0</v>
      </c>
      <c r="F19" s="122">
        <v>70.6</v>
      </c>
      <c r="G19" s="122">
        <v>0</v>
      </c>
      <c r="H19" s="122">
        <v>0</v>
      </c>
      <c r="I19" s="122">
        <v>8</v>
      </c>
      <c r="J19" s="122">
        <v>13</v>
      </c>
      <c r="K19" s="122">
        <v>5</v>
      </c>
      <c r="L19" s="213">
        <v>8</v>
      </c>
      <c r="M19" s="188">
        <v>3</v>
      </c>
      <c r="N19" s="222">
        <v>0</v>
      </c>
      <c r="O19" s="124" t="s">
        <v>329</v>
      </c>
      <c r="P19" s="121" t="s">
        <v>346</v>
      </c>
      <c r="Q19" s="162">
        <v>50</v>
      </c>
      <c r="R19" s="162">
        <v>95</v>
      </c>
    </row>
    <row r="20" spans="1:18" s="150" customFormat="1" ht="13.5" thickBot="1">
      <c r="A20" s="169"/>
      <c r="B20" s="170"/>
      <c r="C20" s="171"/>
      <c r="D20" s="239"/>
      <c r="E20" s="240"/>
      <c r="F20" s="39"/>
      <c r="G20" s="162"/>
      <c r="H20" s="162"/>
      <c r="I20" s="162"/>
      <c r="J20" s="162"/>
      <c r="K20" s="162"/>
      <c r="L20" s="170"/>
      <c r="M20" s="189"/>
      <c r="N20" s="223"/>
      <c r="O20" s="163" t="s">
        <v>330</v>
      </c>
      <c r="P20" s="162"/>
      <c r="Q20" s="36"/>
      <c r="R20" s="36"/>
    </row>
    <row r="21" spans="1:18" s="153" customFormat="1" ht="13.5" thickBot="1">
      <c r="A21" s="172"/>
      <c r="B21" s="173"/>
      <c r="C21" s="174"/>
      <c r="D21" s="245"/>
      <c r="E21" s="240"/>
      <c r="F21" s="165"/>
      <c r="G21" s="164"/>
      <c r="H21" s="164"/>
      <c r="I21" s="164"/>
      <c r="J21" s="164"/>
      <c r="K21" s="164"/>
      <c r="L21" s="173"/>
      <c r="M21" s="190"/>
      <c r="N21" s="224"/>
      <c r="O21" s="130" t="s">
        <v>331</v>
      </c>
      <c r="P21" s="162"/>
      <c r="Q21" s="164"/>
      <c r="R21" s="164"/>
    </row>
    <row r="22" spans="1:18" s="154" customFormat="1" ht="13.5" thickBot="1">
      <c r="A22" s="123">
        <v>6</v>
      </c>
      <c r="B22" s="121" t="s">
        <v>92</v>
      </c>
      <c r="C22" s="123">
        <v>49</v>
      </c>
      <c r="D22" s="237">
        <v>0</v>
      </c>
      <c r="E22" s="240">
        <v>0</v>
      </c>
      <c r="F22" s="122">
        <v>67.7</v>
      </c>
      <c r="G22" s="122">
        <v>0</v>
      </c>
      <c r="H22" s="122">
        <v>1</v>
      </c>
      <c r="I22" s="122">
        <v>12</v>
      </c>
      <c r="J22" s="122">
        <v>16</v>
      </c>
      <c r="K22" s="122">
        <v>12</v>
      </c>
      <c r="L22" s="213">
        <v>6</v>
      </c>
      <c r="M22" s="188">
        <v>2</v>
      </c>
      <c r="N22" s="222">
        <v>0</v>
      </c>
      <c r="O22" s="124" t="s">
        <v>332</v>
      </c>
      <c r="P22" s="121" t="s">
        <v>348</v>
      </c>
      <c r="Q22" s="121">
        <v>46</v>
      </c>
      <c r="R22" s="121">
        <v>90</v>
      </c>
    </row>
    <row r="23" spans="1:18" s="153" customFormat="1" ht="13.5" thickBot="1">
      <c r="A23" s="165"/>
      <c r="B23" s="164"/>
      <c r="C23" s="143"/>
      <c r="D23" s="245"/>
      <c r="E23" s="246"/>
      <c r="F23" s="165"/>
      <c r="G23" s="165"/>
      <c r="H23" s="165"/>
      <c r="I23" s="165"/>
      <c r="J23" s="165"/>
      <c r="K23" s="165"/>
      <c r="L23" s="216"/>
      <c r="M23" s="192"/>
      <c r="N23" s="226"/>
      <c r="O23" s="192" t="s">
        <v>333</v>
      </c>
      <c r="P23" s="126"/>
      <c r="Q23" s="164"/>
      <c r="R23" s="164"/>
    </row>
    <row r="24" spans="1:18" s="153" customFormat="1" ht="13.5" thickBot="1">
      <c r="A24" s="176">
        <v>7</v>
      </c>
      <c r="B24" s="164" t="s">
        <v>50</v>
      </c>
      <c r="C24" s="143">
        <v>17</v>
      </c>
      <c r="D24" s="245">
        <v>0</v>
      </c>
      <c r="E24" s="246">
        <v>0</v>
      </c>
      <c r="F24" s="165">
        <v>67.6</v>
      </c>
      <c r="G24" s="122">
        <v>0</v>
      </c>
      <c r="H24" s="165">
        <v>1</v>
      </c>
      <c r="I24" s="165">
        <v>3</v>
      </c>
      <c r="J24" s="165">
        <v>4</v>
      </c>
      <c r="K24" s="165">
        <v>6</v>
      </c>
      <c r="L24" s="216">
        <v>2</v>
      </c>
      <c r="M24" s="192">
        <v>1</v>
      </c>
      <c r="N24" s="226">
        <v>0</v>
      </c>
      <c r="O24" s="175" t="s">
        <v>334</v>
      </c>
      <c r="P24" s="164" t="s">
        <v>220</v>
      </c>
      <c r="Q24" s="164">
        <v>49</v>
      </c>
      <c r="R24" s="164">
        <v>90</v>
      </c>
    </row>
    <row r="25" spans="1:18" s="158" customFormat="1" ht="13.5" thickBot="1">
      <c r="A25" s="177">
        <v>8</v>
      </c>
      <c r="B25" s="178" t="s">
        <v>305</v>
      </c>
      <c r="C25" s="177">
        <v>19</v>
      </c>
      <c r="D25" s="247">
        <v>0</v>
      </c>
      <c r="E25" s="248">
        <v>0</v>
      </c>
      <c r="F25" s="179">
        <v>67.4</v>
      </c>
      <c r="G25" s="179">
        <v>0</v>
      </c>
      <c r="H25" s="179">
        <v>0</v>
      </c>
      <c r="I25" s="179">
        <v>3</v>
      </c>
      <c r="J25" s="179">
        <v>8</v>
      </c>
      <c r="K25" s="179">
        <v>6</v>
      </c>
      <c r="L25" s="217">
        <v>2</v>
      </c>
      <c r="M25" s="193">
        <v>0</v>
      </c>
      <c r="N25" s="227">
        <v>0</v>
      </c>
      <c r="O25" s="180"/>
      <c r="P25" s="178"/>
      <c r="Q25" s="126">
        <v>52</v>
      </c>
      <c r="R25" s="126">
        <v>84</v>
      </c>
    </row>
    <row r="26" spans="1:18" s="154" customFormat="1" ht="12.75">
      <c r="A26" s="123">
        <v>9</v>
      </c>
      <c r="B26" s="121" t="s">
        <v>304</v>
      </c>
      <c r="C26" s="123">
        <v>21</v>
      </c>
      <c r="D26" s="237">
        <v>0</v>
      </c>
      <c r="E26" s="238">
        <v>0</v>
      </c>
      <c r="F26" s="122">
        <v>65.9</v>
      </c>
      <c r="G26" s="122">
        <v>0</v>
      </c>
      <c r="H26" s="122">
        <v>4</v>
      </c>
      <c r="I26" s="122">
        <v>3</v>
      </c>
      <c r="J26" s="122">
        <v>7</v>
      </c>
      <c r="K26" s="122">
        <v>2</v>
      </c>
      <c r="L26" s="213">
        <v>3</v>
      </c>
      <c r="M26" s="188">
        <v>1</v>
      </c>
      <c r="N26" s="222">
        <v>1</v>
      </c>
      <c r="O26" s="124" t="s">
        <v>335</v>
      </c>
      <c r="P26" s="121" t="s">
        <v>347</v>
      </c>
      <c r="Q26" s="121">
        <v>40</v>
      </c>
      <c r="R26" s="121">
        <v>100</v>
      </c>
    </row>
    <row r="27" spans="1:18" s="153" customFormat="1" ht="13.5" thickBot="1">
      <c r="A27" s="143"/>
      <c r="B27" s="164"/>
      <c r="C27" s="143"/>
      <c r="D27" s="245"/>
      <c r="E27" s="246"/>
      <c r="F27" s="165"/>
      <c r="G27" s="165"/>
      <c r="H27" s="165"/>
      <c r="I27" s="165"/>
      <c r="J27" s="165"/>
      <c r="K27" s="165"/>
      <c r="L27" s="216"/>
      <c r="M27" s="192"/>
      <c r="N27" s="226"/>
      <c r="O27" s="175" t="s">
        <v>336</v>
      </c>
      <c r="P27" s="126"/>
      <c r="Q27" s="126"/>
      <c r="R27" s="164"/>
    </row>
    <row r="28" spans="1:18" s="153" customFormat="1" ht="13.5" thickBot="1">
      <c r="A28" s="156">
        <v>10</v>
      </c>
      <c r="B28" s="151" t="s">
        <v>12</v>
      </c>
      <c r="C28" s="156">
        <v>13</v>
      </c>
      <c r="D28" s="245">
        <v>0</v>
      </c>
      <c r="E28" s="246">
        <v>0</v>
      </c>
      <c r="F28" s="152">
        <v>63.8</v>
      </c>
      <c r="G28" s="152">
        <v>0</v>
      </c>
      <c r="H28" s="152">
        <v>3</v>
      </c>
      <c r="I28" s="152">
        <v>2</v>
      </c>
      <c r="J28" s="152">
        <v>2</v>
      </c>
      <c r="K28" s="152">
        <v>5</v>
      </c>
      <c r="L28" s="218">
        <v>1</v>
      </c>
      <c r="M28" s="194">
        <v>0</v>
      </c>
      <c r="N28" s="228">
        <v>0</v>
      </c>
      <c r="O28" s="157"/>
      <c r="P28" s="151"/>
      <c r="Q28" s="151">
        <v>46</v>
      </c>
      <c r="R28" s="151">
        <v>82</v>
      </c>
    </row>
    <row r="29" spans="1:18" s="158" customFormat="1" ht="13.5" thickBot="1">
      <c r="A29" s="147">
        <v>10</v>
      </c>
      <c r="B29" s="146" t="s">
        <v>299</v>
      </c>
      <c r="C29" s="147">
        <v>17</v>
      </c>
      <c r="D29" s="247">
        <v>0</v>
      </c>
      <c r="E29" s="246">
        <v>0</v>
      </c>
      <c r="F29" s="145">
        <v>63.8</v>
      </c>
      <c r="G29" s="145">
        <v>0</v>
      </c>
      <c r="H29" s="145">
        <v>0</v>
      </c>
      <c r="I29" s="145">
        <v>9</v>
      </c>
      <c r="J29" s="145">
        <v>4</v>
      </c>
      <c r="K29" s="145">
        <v>3</v>
      </c>
      <c r="L29" s="219">
        <v>0</v>
      </c>
      <c r="M29" s="195">
        <v>0</v>
      </c>
      <c r="N29" s="229">
        <v>1</v>
      </c>
      <c r="O29" s="148" t="s">
        <v>337</v>
      </c>
      <c r="P29" s="146"/>
      <c r="Q29" s="146">
        <v>52</v>
      </c>
      <c r="R29" s="146">
        <v>100</v>
      </c>
    </row>
    <row r="30" spans="1:18" s="153" customFormat="1" ht="13.5" thickBot="1">
      <c r="A30" s="156">
        <v>12</v>
      </c>
      <c r="B30" s="151" t="s">
        <v>302</v>
      </c>
      <c r="C30" s="156">
        <v>25</v>
      </c>
      <c r="D30" s="245">
        <v>0</v>
      </c>
      <c r="E30" s="246">
        <v>0</v>
      </c>
      <c r="F30" s="152">
        <v>63.6</v>
      </c>
      <c r="G30" s="152">
        <v>0</v>
      </c>
      <c r="H30" s="152">
        <v>2</v>
      </c>
      <c r="I30" s="152">
        <v>8</v>
      </c>
      <c r="J30" s="152">
        <v>9</v>
      </c>
      <c r="K30" s="152">
        <v>3</v>
      </c>
      <c r="L30" s="218">
        <v>2</v>
      </c>
      <c r="M30" s="194">
        <v>1</v>
      </c>
      <c r="N30" s="228">
        <v>0</v>
      </c>
      <c r="O30" s="157" t="s">
        <v>338</v>
      </c>
      <c r="P30" s="151"/>
      <c r="Q30" s="151">
        <v>40</v>
      </c>
      <c r="R30" s="151">
        <v>90</v>
      </c>
    </row>
    <row r="31" spans="1:18" s="158" customFormat="1" ht="13.5" thickBot="1">
      <c r="A31" s="147">
        <v>13</v>
      </c>
      <c r="B31" s="146" t="s">
        <v>102</v>
      </c>
      <c r="C31" s="147">
        <v>6</v>
      </c>
      <c r="D31" s="247">
        <v>0</v>
      </c>
      <c r="E31" s="246">
        <v>0</v>
      </c>
      <c r="F31" s="145">
        <v>63.3</v>
      </c>
      <c r="G31" s="145">
        <v>0</v>
      </c>
      <c r="H31" s="145">
        <v>0</v>
      </c>
      <c r="I31" s="145">
        <v>1</v>
      </c>
      <c r="J31" s="145">
        <v>4</v>
      </c>
      <c r="K31" s="145">
        <v>1</v>
      </c>
      <c r="L31" s="219">
        <v>0</v>
      </c>
      <c r="M31" s="195">
        <v>0</v>
      </c>
      <c r="N31" s="229">
        <v>0</v>
      </c>
      <c r="O31" s="148"/>
      <c r="P31" s="146"/>
      <c r="Q31" s="146">
        <v>58</v>
      </c>
      <c r="R31" s="146">
        <v>70</v>
      </c>
    </row>
    <row r="32" spans="1:18" s="158" customFormat="1" ht="13.5" thickBot="1">
      <c r="A32" s="147">
        <v>14</v>
      </c>
      <c r="B32" s="146" t="s">
        <v>303</v>
      </c>
      <c r="C32" s="147">
        <v>14</v>
      </c>
      <c r="D32" s="247">
        <v>0</v>
      </c>
      <c r="E32" s="248">
        <v>0</v>
      </c>
      <c r="F32" s="145">
        <v>62.3</v>
      </c>
      <c r="G32" s="145">
        <v>0</v>
      </c>
      <c r="H32" s="145">
        <v>2</v>
      </c>
      <c r="I32" s="145">
        <v>6</v>
      </c>
      <c r="J32" s="145">
        <v>2</v>
      </c>
      <c r="K32" s="145">
        <v>2</v>
      </c>
      <c r="L32" s="219">
        <v>2</v>
      </c>
      <c r="M32" s="195">
        <v>0</v>
      </c>
      <c r="N32" s="229">
        <v>0</v>
      </c>
      <c r="O32" s="148"/>
      <c r="P32" s="146"/>
      <c r="Q32" s="146">
        <v>48</v>
      </c>
      <c r="R32" s="146">
        <v>84</v>
      </c>
    </row>
    <row r="33" spans="1:18" s="153" customFormat="1" ht="13.5" thickBot="1">
      <c r="A33" s="156">
        <v>15</v>
      </c>
      <c r="B33" s="144" t="s">
        <v>94</v>
      </c>
      <c r="C33" s="156">
        <v>10</v>
      </c>
      <c r="D33" s="245">
        <v>0</v>
      </c>
      <c r="E33" s="246">
        <v>0</v>
      </c>
      <c r="F33" s="103">
        <v>61.9</v>
      </c>
      <c r="G33" s="152">
        <v>0</v>
      </c>
      <c r="H33" s="152">
        <v>2</v>
      </c>
      <c r="I33" s="152">
        <v>3</v>
      </c>
      <c r="J33" s="152">
        <v>1</v>
      </c>
      <c r="K33" s="152">
        <v>3</v>
      </c>
      <c r="L33" s="218">
        <v>1</v>
      </c>
      <c r="M33" s="194">
        <v>0</v>
      </c>
      <c r="N33" s="228">
        <v>0</v>
      </c>
      <c r="O33" s="157"/>
      <c r="P33" s="151"/>
      <c r="Q33" s="151">
        <v>43</v>
      </c>
      <c r="R33" s="151">
        <v>84</v>
      </c>
    </row>
    <row r="34" spans="1:18" s="154" customFormat="1" ht="13.5" thickBot="1">
      <c r="A34" s="115">
        <v>16</v>
      </c>
      <c r="B34" s="113" t="s">
        <v>298</v>
      </c>
      <c r="C34" s="115">
        <v>24</v>
      </c>
      <c r="D34" s="237">
        <v>0</v>
      </c>
      <c r="E34" s="246">
        <v>0</v>
      </c>
      <c r="F34" s="114">
        <v>61.8</v>
      </c>
      <c r="G34" s="114">
        <v>0</v>
      </c>
      <c r="H34" s="114">
        <v>3</v>
      </c>
      <c r="I34" s="114">
        <v>8</v>
      </c>
      <c r="J34" s="114">
        <v>9</v>
      </c>
      <c r="K34" s="114">
        <v>1</v>
      </c>
      <c r="L34" s="220">
        <v>1</v>
      </c>
      <c r="M34" s="196">
        <v>2</v>
      </c>
      <c r="N34" s="230">
        <v>0</v>
      </c>
      <c r="O34" s="116" t="s">
        <v>339</v>
      </c>
      <c r="P34" s="113"/>
      <c r="Q34" s="113">
        <v>42</v>
      </c>
      <c r="R34" s="113">
        <v>95</v>
      </c>
    </row>
    <row r="35" spans="1:18" s="153" customFormat="1" ht="13.5" thickBot="1">
      <c r="A35" s="156"/>
      <c r="B35" s="151"/>
      <c r="C35" s="156"/>
      <c r="D35" s="245"/>
      <c r="E35" s="246"/>
      <c r="F35" s="152"/>
      <c r="G35" s="152"/>
      <c r="H35" s="152"/>
      <c r="I35" s="152"/>
      <c r="J35" s="152"/>
      <c r="K35" s="152"/>
      <c r="L35" s="218"/>
      <c r="M35" s="194"/>
      <c r="N35" s="228"/>
      <c r="O35" s="157" t="s">
        <v>340</v>
      </c>
      <c r="P35" s="144"/>
      <c r="Q35" s="151"/>
      <c r="R35" s="151"/>
    </row>
    <row r="36" spans="1:18" s="158" customFormat="1" ht="13.5" thickBot="1">
      <c r="A36" s="147">
        <v>17</v>
      </c>
      <c r="B36" s="146" t="s">
        <v>89</v>
      </c>
      <c r="C36" s="147">
        <v>18</v>
      </c>
      <c r="D36" s="247">
        <v>2</v>
      </c>
      <c r="E36" s="248">
        <v>0.11</v>
      </c>
      <c r="F36" s="145">
        <v>60.4</v>
      </c>
      <c r="G36" s="145">
        <v>2</v>
      </c>
      <c r="H36" s="145">
        <v>2</v>
      </c>
      <c r="I36" s="145">
        <v>1</v>
      </c>
      <c r="J36" s="145">
        <v>9</v>
      </c>
      <c r="K36" s="145">
        <v>3</v>
      </c>
      <c r="L36" s="219">
        <v>1</v>
      </c>
      <c r="M36" s="195">
        <v>0</v>
      </c>
      <c r="N36" s="229">
        <v>0</v>
      </c>
      <c r="O36" s="148"/>
      <c r="P36" s="159"/>
      <c r="Q36" s="146">
        <v>30</v>
      </c>
      <c r="R36" s="146">
        <v>84</v>
      </c>
    </row>
    <row r="37" spans="1:18" s="153" customFormat="1" ht="13.5" thickBot="1">
      <c r="A37" s="156">
        <v>18</v>
      </c>
      <c r="B37" s="144" t="s">
        <v>307</v>
      </c>
      <c r="C37" s="156">
        <v>26</v>
      </c>
      <c r="D37" s="245">
        <v>0</v>
      </c>
      <c r="E37" s="246">
        <v>0</v>
      </c>
      <c r="F37" s="103">
        <v>59.3</v>
      </c>
      <c r="G37" s="152">
        <v>0</v>
      </c>
      <c r="H37" s="152">
        <v>3</v>
      </c>
      <c r="I37" s="152">
        <v>10</v>
      </c>
      <c r="J37" s="152">
        <v>10</v>
      </c>
      <c r="K37" s="152">
        <v>3</v>
      </c>
      <c r="L37" s="218">
        <v>0</v>
      </c>
      <c r="M37" s="194">
        <v>0</v>
      </c>
      <c r="N37" s="228">
        <v>0</v>
      </c>
      <c r="O37" s="157"/>
      <c r="P37" s="160"/>
      <c r="Q37" s="151">
        <v>45</v>
      </c>
      <c r="R37" s="151">
        <v>79</v>
      </c>
    </row>
    <row r="38" spans="1:18" s="158" customFormat="1" ht="13.5" thickBot="1">
      <c r="A38" s="147">
        <v>19</v>
      </c>
      <c r="B38" s="146" t="s">
        <v>35</v>
      </c>
      <c r="C38" s="147">
        <v>8</v>
      </c>
      <c r="D38" s="247">
        <v>0</v>
      </c>
      <c r="E38" s="248">
        <v>0</v>
      </c>
      <c r="F38" s="145">
        <v>51.4</v>
      </c>
      <c r="G38" s="145">
        <v>0</v>
      </c>
      <c r="H38" s="145">
        <v>3</v>
      </c>
      <c r="I38" s="145">
        <v>3</v>
      </c>
      <c r="J38" s="145">
        <v>1</v>
      </c>
      <c r="K38" s="145">
        <v>1</v>
      </c>
      <c r="L38" s="219">
        <v>0</v>
      </c>
      <c r="M38" s="195">
        <v>0</v>
      </c>
      <c r="N38" s="229">
        <v>0</v>
      </c>
      <c r="O38" s="148"/>
      <c r="P38" s="146"/>
      <c r="Q38" s="146">
        <v>38</v>
      </c>
      <c r="R38" s="146">
        <v>71</v>
      </c>
    </row>
    <row r="39" spans="1:18" s="158" customFormat="1" ht="13.5" thickBot="1">
      <c r="A39" s="147">
        <v>20</v>
      </c>
      <c r="B39" s="146" t="s">
        <v>27</v>
      </c>
      <c r="C39" s="203">
        <v>9</v>
      </c>
      <c r="D39" s="249">
        <v>0</v>
      </c>
      <c r="E39" s="250">
        <v>0</v>
      </c>
      <c r="F39" s="204">
        <v>49</v>
      </c>
      <c r="G39" s="204">
        <v>0</v>
      </c>
      <c r="H39" s="204">
        <v>5</v>
      </c>
      <c r="I39" s="204">
        <v>3</v>
      </c>
      <c r="J39" s="204">
        <v>1</v>
      </c>
      <c r="K39" s="204">
        <v>0</v>
      </c>
      <c r="L39" s="221">
        <v>0</v>
      </c>
      <c r="M39" s="205">
        <v>0</v>
      </c>
      <c r="N39" s="231">
        <v>0</v>
      </c>
      <c r="O39" s="148"/>
      <c r="P39" s="146"/>
      <c r="Q39" s="146">
        <v>36</v>
      </c>
      <c r="R39" s="146">
        <v>60</v>
      </c>
    </row>
    <row r="40" spans="1:16" ht="36">
      <c r="A40" s="181"/>
      <c r="B40" s="235" t="s">
        <v>313</v>
      </c>
      <c r="C40" s="198">
        <v>394</v>
      </c>
      <c r="D40" s="251">
        <f>SUM(D5:D39)</f>
        <v>2</v>
      </c>
      <c r="E40" s="252">
        <f>D40/C40</f>
        <v>0.005076142131979695</v>
      </c>
      <c r="F40" s="254">
        <v>64.9</v>
      </c>
      <c r="G40" s="198">
        <f aca="true" t="shared" si="0" ref="G40:N40">SUM(G5:G39)</f>
        <v>2</v>
      </c>
      <c r="H40" s="198">
        <f t="shared" si="0"/>
        <v>32</v>
      </c>
      <c r="I40" s="198">
        <f t="shared" si="0"/>
        <v>87</v>
      </c>
      <c r="J40" s="198">
        <f t="shared" si="0"/>
        <v>127</v>
      </c>
      <c r="K40" s="198">
        <f t="shared" si="0"/>
        <v>78</v>
      </c>
      <c r="L40" s="198">
        <f t="shared" si="0"/>
        <v>42</v>
      </c>
      <c r="M40" s="197">
        <f t="shared" si="0"/>
        <v>24</v>
      </c>
      <c r="N40" s="198">
        <f t="shared" si="0"/>
        <v>2</v>
      </c>
      <c r="O40" s="202"/>
      <c r="P40" s="30"/>
    </row>
    <row r="41" spans="1:16" ht="18">
      <c r="A41" s="182"/>
      <c r="B41" s="207"/>
      <c r="C41" s="198"/>
      <c r="D41" s="198"/>
      <c r="E41" s="210"/>
      <c r="F41" s="198"/>
      <c r="G41" s="209">
        <f>G40/C40</f>
        <v>0.005076142131979695</v>
      </c>
      <c r="H41" s="206">
        <f>H40/C40</f>
        <v>0.08121827411167512</v>
      </c>
      <c r="I41" s="206">
        <f>I40/C40</f>
        <v>0.22081218274111675</v>
      </c>
      <c r="J41" s="206">
        <f>J40/C40</f>
        <v>0.3223350253807107</v>
      </c>
      <c r="K41" s="206">
        <f>K40/C40</f>
        <v>0.19796954314720813</v>
      </c>
      <c r="L41" s="206">
        <f>L40/C40</f>
        <v>0.1065989847715736</v>
      </c>
      <c r="M41" s="206">
        <f>M40/C40</f>
        <v>0.06091370558375635</v>
      </c>
      <c r="N41" s="209">
        <f>N40/C40</f>
        <v>0.005076142131979695</v>
      </c>
      <c r="O41" s="140"/>
      <c r="P41" s="25"/>
    </row>
    <row r="42" spans="1:16" ht="18">
      <c r="A42" s="182"/>
      <c r="B42" s="207"/>
      <c r="C42" s="183"/>
      <c r="D42" s="183"/>
      <c r="E42" s="184"/>
      <c r="F42" s="183"/>
      <c r="G42" s="185"/>
      <c r="H42" s="186"/>
      <c r="I42" s="186"/>
      <c r="J42" s="186"/>
      <c r="K42" s="186"/>
      <c r="L42" s="186"/>
      <c r="M42" s="199"/>
      <c r="N42" s="200"/>
      <c r="O42" s="140"/>
      <c r="P42" s="25"/>
    </row>
    <row r="43" spans="1:16" ht="36">
      <c r="A43" s="138"/>
      <c r="B43" s="236" t="s">
        <v>314</v>
      </c>
      <c r="C43" s="198">
        <v>374</v>
      </c>
      <c r="D43" s="251">
        <v>0</v>
      </c>
      <c r="E43" s="253">
        <v>0</v>
      </c>
      <c r="F43" s="254">
        <v>63.3</v>
      </c>
      <c r="G43" s="198">
        <v>0</v>
      </c>
      <c r="H43" s="198">
        <v>52</v>
      </c>
      <c r="I43" s="198">
        <v>104</v>
      </c>
      <c r="J43" s="198">
        <v>103</v>
      </c>
      <c r="K43" s="198">
        <v>67</v>
      </c>
      <c r="L43" s="198">
        <v>26</v>
      </c>
      <c r="M43" s="198">
        <v>22</v>
      </c>
      <c r="O43" s="140"/>
      <c r="P43" s="25"/>
    </row>
    <row r="44" spans="1:16" ht="18">
      <c r="A44" s="138"/>
      <c r="B44" s="207"/>
      <c r="C44" s="198"/>
      <c r="D44" s="198"/>
      <c r="E44" s="210"/>
      <c r="F44" s="198"/>
      <c r="G44" s="198">
        <v>0</v>
      </c>
      <c r="H44" s="210">
        <v>0.14</v>
      </c>
      <c r="I44" s="210">
        <v>0.28</v>
      </c>
      <c r="J44" s="210">
        <v>0.28</v>
      </c>
      <c r="K44" s="210">
        <v>0.18</v>
      </c>
      <c r="L44" s="210">
        <v>0.07</v>
      </c>
      <c r="M44" s="210">
        <v>0.06</v>
      </c>
      <c r="O44" s="140"/>
      <c r="P44" s="25"/>
    </row>
    <row r="45" spans="1:16" ht="12.75">
      <c r="A45" s="138"/>
      <c r="B45" s="208"/>
      <c r="C45" s="50"/>
      <c r="D45" s="50"/>
      <c r="E45" s="139"/>
      <c r="F45" s="50"/>
      <c r="G45" s="50"/>
      <c r="H45" s="50"/>
      <c r="I45" s="50"/>
      <c r="J45" s="50"/>
      <c r="K45" s="50"/>
      <c r="L45" s="50"/>
      <c r="M45" s="140"/>
      <c r="N45" s="50"/>
      <c r="O45" s="140"/>
      <c r="P45" s="25"/>
    </row>
    <row r="46" spans="1:16" ht="12.75">
      <c r="A46" s="138"/>
      <c r="B46" s="208"/>
      <c r="C46" s="50"/>
      <c r="D46" s="139"/>
      <c r="E46" s="50"/>
      <c r="F46" s="50"/>
      <c r="G46" s="50"/>
      <c r="H46" s="50"/>
      <c r="I46" s="50"/>
      <c r="J46" s="50"/>
      <c r="K46" s="50"/>
      <c r="L46" s="140"/>
      <c r="M46" s="50"/>
      <c r="N46" s="140"/>
      <c r="P46" s="25"/>
    </row>
    <row r="47" spans="1:16" ht="36">
      <c r="A47" s="138"/>
      <c r="B47" s="236" t="s">
        <v>341</v>
      </c>
      <c r="C47" s="198">
        <v>408</v>
      </c>
      <c r="D47" s="251">
        <v>4</v>
      </c>
      <c r="E47" s="253">
        <v>0.00980392156862745</v>
      </c>
      <c r="F47" s="254">
        <v>58.7</v>
      </c>
      <c r="G47" s="198">
        <v>4</v>
      </c>
      <c r="H47" s="198">
        <v>60</v>
      </c>
      <c r="I47" s="198">
        <v>132</v>
      </c>
      <c r="J47" s="198">
        <v>126</v>
      </c>
      <c r="K47" s="198">
        <v>67</v>
      </c>
      <c r="L47" s="198">
        <v>16</v>
      </c>
      <c r="M47" s="198">
        <v>2</v>
      </c>
      <c r="O47" s="140"/>
      <c r="P47" s="25"/>
    </row>
    <row r="48" spans="1:16" ht="18">
      <c r="A48" s="138"/>
      <c r="B48" s="208"/>
      <c r="C48" s="198"/>
      <c r="D48" s="198"/>
      <c r="E48" s="210"/>
      <c r="F48" s="198"/>
      <c r="G48" s="210">
        <v>0.00980392156862745</v>
      </c>
      <c r="H48" s="206">
        <f>H47/C47</f>
        <v>0.14705882352941177</v>
      </c>
      <c r="I48" s="206">
        <f>I47/C47</f>
        <v>0.3235294117647059</v>
      </c>
      <c r="J48" s="206">
        <f>J47/C47</f>
        <v>0.3088235294117647</v>
      </c>
      <c r="K48" s="206">
        <f>K47/C47</f>
        <v>0.1642156862745098</v>
      </c>
      <c r="L48" s="206">
        <f>L47/C47</f>
        <v>0.0392156862745098</v>
      </c>
      <c r="M48" s="209">
        <f>M47/C47</f>
        <v>0.004901960784313725</v>
      </c>
      <c r="O48" s="140"/>
      <c r="P48" s="25"/>
    </row>
    <row r="49" spans="1:16" ht="12.75">
      <c r="A49" s="138"/>
      <c r="B49" s="25"/>
      <c r="C49" s="50"/>
      <c r="D49" s="50"/>
      <c r="E49" s="139"/>
      <c r="F49" s="50"/>
      <c r="G49" s="50"/>
      <c r="H49" s="50"/>
      <c r="I49" s="50"/>
      <c r="J49" s="50"/>
      <c r="K49" s="50"/>
      <c r="L49" s="50"/>
      <c r="M49" s="140"/>
      <c r="N49" s="50"/>
      <c r="O49" s="140"/>
      <c r="P49" s="25"/>
    </row>
    <row r="50" spans="1:16" ht="36">
      <c r="A50" s="138"/>
      <c r="B50" s="236" t="s">
        <v>349</v>
      </c>
      <c r="C50" s="198">
        <v>429</v>
      </c>
      <c r="D50" s="251">
        <v>14</v>
      </c>
      <c r="E50" s="253">
        <v>0.03</v>
      </c>
      <c r="F50" s="254">
        <v>57</v>
      </c>
      <c r="G50" s="211"/>
      <c r="H50" s="211"/>
      <c r="I50" s="211"/>
      <c r="J50" s="211"/>
      <c r="K50" s="211"/>
      <c r="L50" s="211"/>
      <c r="M50" s="212"/>
      <c r="N50" s="50"/>
      <c r="O50" s="140"/>
      <c r="P50" s="25"/>
    </row>
    <row r="51" spans="1:16" ht="12.75">
      <c r="A51" s="138"/>
      <c r="B51" s="25"/>
      <c r="C51" s="50"/>
      <c r="D51" s="50"/>
      <c r="E51" s="139"/>
      <c r="F51" s="50"/>
      <c r="G51" s="50"/>
      <c r="H51" s="50"/>
      <c r="I51" s="50"/>
      <c r="J51" s="50"/>
      <c r="K51" s="50"/>
      <c r="L51" s="50"/>
      <c r="M51" s="140"/>
      <c r="N51" s="50"/>
      <c r="O51" s="140"/>
      <c r="P51" s="25"/>
    </row>
    <row r="52" spans="1:16" ht="12.75">
      <c r="A52" s="138"/>
      <c r="B52" s="25"/>
      <c r="C52" s="50"/>
      <c r="D52" s="50"/>
      <c r="E52" s="139"/>
      <c r="F52" s="50"/>
      <c r="G52" s="50"/>
      <c r="H52" s="50"/>
      <c r="I52" s="50"/>
      <c r="J52" s="50"/>
      <c r="K52" s="50"/>
      <c r="L52" s="50"/>
      <c r="M52" s="140"/>
      <c r="N52" s="50"/>
      <c r="O52" s="140"/>
      <c r="P52" s="25"/>
    </row>
    <row r="53" spans="1:16" ht="12.75">
      <c r="A53" s="138"/>
      <c r="B53" s="25"/>
      <c r="C53" s="50"/>
      <c r="D53" s="50"/>
      <c r="E53" s="139"/>
      <c r="F53" s="50"/>
      <c r="G53" s="50"/>
      <c r="H53" s="50"/>
      <c r="I53" s="50"/>
      <c r="J53" s="50"/>
      <c r="K53" s="50"/>
      <c r="L53" s="50"/>
      <c r="M53" s="140"/>
      <c r="N53" s="50"/>
      <c r="O53" s="140"/>
      <c r="P53" s="25"/>
    </row>
    <row r="55" spans="1:16" ht="19.5" customHeight="1">
      <c r="A55" s="608" t="s">
        <v>249</v>
      </c>
      <c r="B55" s="608"/>
      <c r="C55" s="608"/>
      <c r="D55" s="608"/>
      <c r="E55" s="608"/>
      <c r="F55" s="608"/>
      <c r="G55" s="608"/>
      <c r="H55" s="608"/>
      <c r="I55" s="608"/>
      <c r="J55" s="608"/>
      <c r="K55" s="608"/>
      <c r="L55" s="608"/>
      <c r="M55" s="608"/>
      <c r="N55" s="608"/>
      <c r="O55" s="608"/>
      <c r="P55" s="608"/>
    </row>
    <row r="57" spans="1:16" ht="15.75" customHeight="1">
      <c r="A57" s="46" t="s">
        <v>25</v>
      </c>
      <c r="B57" s="41" t="s">
        <v>24</v>
      </c>
      <c r="C57" s="41" t="s">
        <v>0</v>
      </c>
      <c r="D57" s="46" t="s">
        <v>1</v>
      </c>
      <c r="E57" s="41" t="s">
        <v>3</v>
      </c>
      <c r="F57" s="64" t="s">
        <v>4</v>
      </c>
      <c r="G57" s="603" t="s">
        <v>23</v>
      </c>
      <c r="H57" s="604"/>
      <c r="I57" s="604"/>
      <c r="J57" s="604"/>
      <c r="K57" s="604"/>
      <c r="L57" s="605"/>
      <c r="M57" s="66" t="s">
        <v>6</v>
      </c>
      <c r="N57" s="41" t="s">
        <v>91</v>
      </c>
      <c r="O57" s="41" t="s">
        <v>6</v>
      </c>
      <c r="P57" s="4" t="s">
        <v>22</v>
      </c>
    </row>
    <row r="58" spans="1:16" ht="15.75" customHeight="1" thickBot="1">
      <c r="A58" s="108"/>
      <c r="B58" s="109"/>
      <c r="C58" s="110"/>
      <c r="D58" s="111" t="s">
        <v>2</v>
      </c>
      <c r="E58" s="110"/>
      <c r="F58" s="110"/>
      <c r="G58" s="112" t="s">
        <v>51</v>
      </c>
      <c r="H58" s="112" t="s">
        <v>226</v>
      </c>
      <c r="I58" s="112" t="s">
        <v>16</v>
      </c>
      <c r="J58" s="112" t="s">
        <v>17</v>
      </c>
      <c r="K58" s="112" t="s">
        <v>18</v>
      </c>
      <c r="L58" s="112" t="s">
        <v>19</v>
      </c>
      <c r="M58" s="110"/>
      <c r="N58" s="110"/>
      <c r="O58" s="110"/>
      <c r="P58" s="110"/>
    </row>
    <row r="59" spans="1:16" ht="15.75" customHeight="1">
      <c r="A59" s="120">
        <v>1</v>
      </c>
      <c r="B59" s="121" t="s">
        <v>50</v>
      </c>
      <c r="C59" s="122">
        <v>12</v>
      </c>
      <c r="D59" s="122">
        <v>0</v>
      </c>
      <c r="E59" s="122">
        <v>0</v>
      </c>
      <c r="F59" s="122">
        <v>72.4</v>
      </c>
      <c r="G59" s="121">
        <v>0</v>
      </c>
      <c r="H59" s="122">
        <v>0</v>
      </c>
      <c r="I59" s="122">
        <v>2</v>
      </c>
      <c r="J59" s="122">
        <v>4</v>
      </c>
      <c r="K59" s="122">
        <v>3</v>
      </c>
      <c r="L59" s="123">
        <v>1</v>
      </c>
      <c r="M59" s="124" t="s">
        <v>259</v>
      </c>
      <c r="N59" s="123">
        <v>2</v>
      </c>
      <c r="O59" s="124" t="s">
        <v>260</v>
      </c>
      <c r="P59" s="121"/>
    </row>
    <row r="60" spans="1:16" ht="15.75" customHeight="1" thickBot="1">
      <c r="A60" s="125"/>
      <c r="B60" s="126"/>
      <c r="C60" s="127"/>
      <c r="D60" s="127"/>
      <c r="E60" s="128"/>
      <c r="F60" s="127"/>
      <c r="G60" s="126"/>
      <c r="H60" s="127"/>
      <c r="I60" s="127"/>
      <c r="J60" s="127"/>
      <c r="K60" s="127"/>
      <c r="L60" s="129"/>
      <c r="M60" s="130"/>
      <c r="N60" s="129"/>
      <c r="O60" s="130" t="s">
        <v>261</v>
      </c>
      <c r="P60" s="126"/>
    </row>
    <row r="61" spans="1:16" ht="15.75" customHeight="1">
      <c r="A61" s="123">
        <v>2</v>
      </c>
      <c r="B61" s="121" t="s">
        <v>301</v>
      </c>
      <c r="C61" s="122">
        <v>12</v>
      </c>
      <c r="D61" s="122">
        <v>0</v>
      </c>
      <c r="E61" s="131">
        <v>0</v>
      </c>
      <c r="F61" s="122">
        <v>72</v>
      </c>
      <c r="G61" s="122">
        <v>0</v>
      </c>
      <c r="H61" s="122"/>
      <c r="I61" s="122">
        <v>1</v>
      </c>
      <c r="J61" s="122">
        <v>5</v>
      </c>
      <c r="K61" s="122">
        <v>2</v>
      </c>
      <c r="L61" s="123">
        <v>3</v>
      </c>
      <c r="M61" s="124" t="s">
        <v>268</v>
      </c>
      <c r="N61" s="123">
        <v>1</v>
      </c>
      <c r="O61" s="124" t="s">
        <v>271</v>
      </c>
      <c r="P61" s="121"/>
    </row>
    <row r="62" spans="1:16" ht="15.75" customHeight="1">
      <c r="A62" s="37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88"/>
      <c r="M62" s="132" t="s">
        <v>269</v>
      </c>
      <c r="N62" s="88"/>
      <c r="O62" s="132"/>
      <c r="P62" s="36"/>
    </row>
    <row r="63" spans="1:16" ht="15.75" customHeight="1" thickBot="1">
      <c r="A63" s="127"/>
      <c r="B63" s="126"/>
      <c r="C63" s="127"/>
      <c r="D63" s="127"/>
      <c r="E63" s="128"/>
      <c r="F63" s="127"/>
      <c r="G63" s="127"/>
      <c r="H63" s="127"/>
      <c r="I63" s="127"/>
      <c r="J63" s="127"/>
      <c r="K63" s="127"/>
      <c r="L63" s="129"/>
      <c r="M63" s="130" t="s">
        <v>270</v>
      </c>
      <c r="N63" s="129"/>
      <c r="O63" s="130"/>
      <c r="P63" s="126"/>
    </row>
    <row r="64" spans="1:16" ht="15.75" customHeight="1">
      <c r="A64" s="122">
        <v>3</v>
      </c>
      <c r="B64" s="121" t="s">
        <v>300</v>
      </c>
      <c r="C64" s="122">
        <v>24</v>
      </c>
      <c r="D64" s="122">
        <v>0</v>
      </c>
      <c r="E64" s="122">
        <v>0</v>
      </c>
      <c r="F64" s="122">
        <v>71.3</v>
      </c>
      <c r="G64" s="121">
        <v>0</v>
      </c>
      <c r="H64" s="122">
        <v>0</v>
      </c>
      <c r="I64" s="122">
        <v>4</v>
      </c>
      <c r="J64" s="122">
        <v>10</v>
      </c>
      <c r="K64" s="122">
        <v>5</v>
      </c>
      <c r="L64" s="123">
        <v>2</v>
      </c>
      <c r="M64" s="124" t="s">
        <v>263</v>
      </c>
      <c r="N64" s="123">
        <v>3</v>
      </c>
      <c r="O64" s="124" t="s">
        <v>265</v>
      </c>
      <c r="P64" s="121"/>
    </row>
    <row r="65" spans="1:16" ht="15.75" customHeight="1">
      <c r="A65" s="37"/>
      <c r="B65" s="36"/>
      <c r="C65" s="37"/>
      <c r="D65" s="37"/>
      <c r="E65" s="37"/>
      <c r="F65" s="37"/>
      <c r="G65" s="36"/>
      <c r="H65" s="37"/>
      <c r="I65" s="37"/>
      <c r="J65" s="37"/>
      <c r="K65" s="37"/>
      <c r="L65" s="88"/>
      <c r="M65" s="132" t="s">
        <v>264</v>
      </c>
      <c r="N65" s="88"/>
      <c r="O65" s="132" t="s">
        <v>266</v>
      </c>
      <c r="P65" s="36"/>
    </row>
    <row r="66" spans="1:16" ht="15.75" customHeight="1" thickBot="1">
      <c r="A66" s="127"/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9"/>
      <c r="M66" s="130"/>
      <c r="N66" s="129"/>
      <c r="O66" s="130" t="s">
        <v>267</v>
      </c>
      <c r="P66" s="126"/>
    </row>
    <row r="67" spans="1:16" ht="15.75" customHeight="1">
      <c r="A67" s="122">
        <v>4</v>
      </c>
      <c r="B67" s="121" t="s">
        <v>92</v>
      </c>
      <c r="C67" s="122">
        <v>46</v>
      </c>
      <c r="D67" s="122">
        <v>0</v>
      </c>
      <c r="E67" s="122">
        <v>0</v>
      </c>
      <c r="F67" s="122">
        <v>67.9</v>
      </c>
      <c r="G67" s="122">
        <v>0</v>
      </c>
      <c r="H67" s="122">
        <v>3</v>
      </c>
      <c r="I67" s="122">
        <v>8</v>
      </c>
      <c r="J67" s="122">
        <v>15</v>
      </c>
      <c r="K67" s="122">
        <v>11</v>
      </c>
      <c r="L67" s="123">
        <v>6</v>
      </c>
      <c r="M67" s="124" t="s">
        <v>275</v>
      </c>
      <c r="N67" s="123">
        <v>3</v>
      </c>
      <c r="O67" s="124" t="s">
        <v>281</v>
      </c>
      <c r="P67" s="121"/>
    </row>
    <row r="68" spans="1:16" ht="15.75" customHeight="1">
      <c r="A68" s="37"/>
      <c r="B68" s="36"/>
      <c r="C68" s="37"/>
      <c r="D68" s="37"/>
      <c r="E68" s="38"/>
      <c r="F68" s="37"/>
      <c r="G68" s="37"/>
      <c r="H68" s="37"/>
      <c r="I68" s="37"/>
      <c r="J68" s="37"/>
      <c r="K68" s="37"/>
      <c r="L68" s="88"/>
      <c r="M68" s="132" t="s">
        <v>276</v>
      </c>
      <c r="N68" s="88"/>
      <c r="O68" s="132" t="s">
        <v>282</v>
      </c>
      <c r="P68" s="36"/>
    </row>
    <row r="69" spans="1:16" ht="15.75" customHeight="1">
      <c r="A69" s="37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88"/>
      <c r="M69" s="132" t="s">
        <v>277</v>
      </c>
      <c r="N69" s="88"/>
      <c r="O69" s="132" t="s">
        <v>283</v>
      </c>
      <c r="P69" s="36"/>
    </row>
    <row r="70" spans="1:16" ht="15.75" customHeight="1">
      <c r="A70" s="37"/>
      <c r="B70" s="36"/>
      <c r="C70" s="37"/>
      <c r="D70" s="37"/>
      <c r="E70" s="38"/>
      <c r="F70" s="37"/>
      <c r="G70" s="37"/>
      <c r="H70" s="37"/>
      <c r="I70" s="37"/>
      <c r="J70" s="37"/>
      <c r="K70" s="37"/>
      <c r="L70" s="88"/>
      <c r="M70" s="132" t="s">
        <v>278</v>
      </c>
      <c r="N70" s="88"/>
      <c r="O70" s="132"/>
      <c r="P70" s="36"/>
    </row>
    <row r="71" spans="1:16" ht="15.75" customHeight="1">
      <c r="A71" s="37"/>
      <c r="B71" s="36"/>
      <c r="C71" s="37"/>
      <c r="D71" s="37"/>
      <c r="E71" s="38"/>
      <c r="F71" s="37"/>
      <c r="G71" s="37"/>
      <c r="H71" s="37"/>
      <c r="I71" s="37"/>
      <c r="J71" s="37"/>
      <c r="K71" s="37"/>
      <c r="L71" s="88"/>
      <c r="M71" s="132" t="s">
        <v>279</v>
      </c>
      <c r="N71" s="88"/>
      <c r="O71" s="132"/>
      <c r="P71" s="36"/>
    </row>
    <row r="72" spans="1:16" ht="15.75" customHeight="1">
      <c r="A72" s="133"/>
      <c r="B72" s="134"/>
      <c r="C72" s="133"/>
      <c r="D72" s="133"/>
      <c r="E72" s="135"/>
      <c r="F72" s="133"/>
      <c r="G72" s="133"/>
      <c r="H72" s="133"/>
      <c r="I72" s="133"/>
      <c r="J72" s="133"/>
      <c r="K72" s="133"/>
      <c r="L72" s="136"/>
      <c r="M72" s="137" t="s">
        <v>280</v>
      </c>
      <c r="N72" s="136"/>
      <c r="O72" s="137"/>
      <c r="P72" s="134"/>
    </row>
    <row r="73" spans="1:16" ht="15.75" customHeight="1" thickBot="1">
      <c r="A73" s="127">
        <v>5</v>
      </c>
      <c r="B73" s="126" t="s">
        <v>90</v>
      </c>
      <c r="C73" s="127">
        <v>5</v>
      </c>
      <c r="D73" s="127">
        <v>0</v>
      </c>
      <c r="E73" s="128">
        <v>0</v>
      </c>
      <c r="F73" s="127">
        <v>67.6</v>
      </c>
      <c r="G73" s="127">
        <v>0</v>
      </c>
      <c r="H73" s="127">
        <v>1</v>
      </c>
      <c r="I73" s="127">
        <v>0</v>
      </c>
      <c r="J73" s="127">
        <v>2</v>
      </c>
      <c r="K73" s="127">
        <v>1</v>
      </c>
      <c r="L73" s="129">
        <v>0</v>
      </c>
      <c r="M73" s="130"/>
      <c r="N73" s="129">
        <v>1</v>
      </c>
      <c r="O73" s="130" t="s">
        <v>273</v>
      </c>
      <c r="P73" s="126"/>
    </row>
    <row r="74" spans="1:16" ht="15.75" customHeight="1">
      <c r="A74" s="39">
        <v>6</v>
      </c>
      <c r="B74" s="162" t="s">
        <v>7</v>
      </c>
      <c r="C74" s="39">
        <v>15</v>
      </c>
      <c r="D74" s="39">
        <v>0</v>
      </c>
      <c r="E74" s="166">
        <v>0</v>
      </c>
      <c r="F74" s="39">
        <v>66.9</v>
      </c>
      <c r="G74" s="39">
        <v>0</v>
      </c>
      <c r="H74" s="39">
        <v>1</v>
      </c>
      <c r="I74" s="39">
        <v>4</v>
      </c>
      <c r="J74" s="39">
        <v>5</v>
      </c>
      <c r="K74" s="39">
        <v>2</v>
      </c>
      <c r="L74" s="161">
        <v>2</v>
      </c>
      <c r="M74" s="163" t="s">
        <v>292</v>
      </c>
      <c r="N74" s="161">
        <v>1</v>
      </c>
      <c r="O74" s="163" t="s">
        <v>294</v>
      </c>
      <c r="P74" s="162"/>
    </row>
    <row r="75" spans="1:16" ht="15.75" customHeight="1" thickBot="1">
      <c r="A75" s="133"/>
      <c r="B75" s="134"/>
      <c r="C75" s="133"/>
      <c r="D75" s="133"/>
      <c r="E75" s="135"/>
      <c r="F75" s="133"/>
      <c r="G75" s="133"/>
      <c r="H75" s="133"/>
      <c r="I75" s="133"/>
      <c r="J75" s="133"/>
      <c r="K75" s="133"/>
      <c r="L75" s="136"/>
      <c r="M75" s="137" t="s">
        <v>293</v>
      </c>
      <c r="N75" s="136"/>
      <c r="O75" s="137"/>
      <c r="P75" s="134"/>
    </row>
    <row r="76" spans="1:16" ht="15" customHeight="1">
      <c r="A76" s="257">
        <v>7</v>
      </c>
      <c r="B76" s="168" t="s">
        <v>110</v>
      </c>
      <c r="C76" s="122">
        <v>45</v>
      </c>
      <c r="D76" s="258">
        <v>0</v>
      </c>
      <c r="E76" s="122">
        <v>0</v>
      </c>
      <c r="F76" s="122">
        <v>66.6</v>
      </c>
      <c r="G76" s="122">
        <v>0</v>
      </c>
      <c r="H76" s="122">
        <v>1</v>
      </c>
      <c r="I76" s="122">
        <v>14</v>
      </c>
      <c r="J76" s="122">
        <v>14</v>
      </c>
      <c r="K76" s="122">
        <v>8</v>
      </c>
      <c r="L76" s="123">
        <v>6</v>
      </c>
      <c r="M76" s="124" t="s">
        <v>252</v>
      </c>
      <c r="N76" s="123">
        <v>2</v>
      </c>
      <c r="O76" s="124" t="s">
        <v>256</v>
      </c>
      <c r="P76" s="121"/>
    </row>
    <row r="77" spans="1:16" ht="15" customHeight="1">
      <c r="A77" s="35"/>
      <c r="B77" s="233"/>
      <c r="C77" s="36"/>
      <c r="D77" s="234"/>
      <c r="E77" s="36"/>
      <c r="F77" s="37"/>
      <c r="G77" s="162"/>
      <c r="H77" s="162"/>
      <c r="I77" s="162"/>
      <c r="J77" s="162"/>
      <c r="K77" s="162"/>
      <c r="L77" s="171"/>
      <c r="M77" s="132" t="s">
        <v>253</v>
      </c>
      <c r="N77" s="88"/>
      <c r="O77" s="132" t="s">
        <v>257</v>
      </c>
      <c r="P77" s="36"/>
    </row>
    <row r="78" spans="1:16" ht="15" customHeight="1">
      <c r="A78" s="35"/>
      <c r="B78" s="233"/>
      <c r="C78" s="36"/>
      <c r="D78" s="234"/>
      <c r="E78" s="36"/>
      <c r="F78" s="37"/>
      <c r="G78" s="162"/>
      <c r="H78" s="162"/>
      <c r="I78" s="162"/>
      <c r="J78" s="162"/>
      <c r="K78" s="162"/>
      <c r="L78" s="171"/>
      <c r="M78" s="132" t="s">
        <v>254</v>
      </c>
      <c r="N78" s="88"/>
      <c r="O78" s="132"/>
      <c r="P78" s="36"/>
    </row>
    <row r="79" spans="1:16" ht="15" customHeight="1">
      <c r="A79" s="35"/>
      <c r="B79" s="233"/>
      <c r="C79" s="36"/>
      <c r="D79" s="234"/>
      <c r="E79" s="36"/>
      <c r="F79" s="37"/>
      <c r="G79" s="162"/>
      <c r="H79" s="162"/>
      <c r="I79" s="162"/>
      <c r="J79" s="162"/>
      <c r="K79" s="162"/>
      <c r="L79" s="171"/>
      <c r="M79" s="132" t="s">
        <v>255</v>
      </c>
      <c r="N79" s="88"/>
      <c r="O79" s="132"/>
      <c r="P79" s="36"/>
    </row>
    <row r="80" spans="1:16" ht="15" customHeight="1">
      <c r="A80" s="37"/>
      <c r="B80" s="36"/>
      <c r="C80" s="37"/>
      <c r="D80" s="37"/>
      <c r="E80" s="37"/>
      <c r="F80" s="37"/>
      <c r="G80" s="36"/>
      <c r="H80" s="37"/>
      <c r="I80" s="37"/>
      <c r="J80" s="37"/>
      <c r="K80" s="37"/>
      <c r="L80" s="88"/>
      <c r="M80" s="132" t="s">
        <v>251</v>
      </c>
      <c r="N80" s="88"/>
      <c r="O80" s="132"/>
      <c r="P80" s="36"/>
    </row>
    <row r="81" spans="1:16" ht="15" customHeight="1">
      <c r="A81" s="133"/>
      <c r="B81" s="134"/>
      <c r="C81" s="133"/>
      <c r="D81" s="133"/>
      <c r="E81" s="133"/>
      <c r="F81" s="133"/>
      <c r="G81" s="134"/>
      <c r="H81" s="133"/>
      <c r="I81" s="133"/>
      <c r="J81" s="133"/>
      <c r="K81" s="133"/>
      <c r="L81" s="136"/>
      <c r="M81" s="137" t="s">
        <v>250</v>
      </c>
      <c r="N81" s="136"/>
      <c r="O81" s="137"/>
      <c r="P81" s="134"/>
    </row>
    <row r="82" spans="1:16" ht="15" customHeight="1">
      <c r="A82" s="37">
        <v>7</v>
      </c>
      <c r="B82" s="36" t="s">
        <v>307</v>
      </c>
      <c r="C82" s="37">
        <v>22</v>
      </c>
      <c r="D82" s="37">
        <v>0</v>
      </c>
      <c r="E82" s="38">
        <v>0</v>
      </c>
      <c r="F82" s="37">
        <v>66.6</v>
      </c>
      <c r="G82" s="37">
        <v>0</v>
      </c>
      <c r="H82" s="37">
        <v>1</v>
      </c>
      <c r="I82" s="37">
        <v>5</v>
      </c>
      <c r="J82" s="37">
        <v>8</v>
      </c>
      <c r="K82" s="37">
        <v>5</v>
      </c>
      <c r="L82" s="88">
        <v>1</v>
      </c>
      <c r="M82" s="132" t="s">
        <v>295</v>
      </c>
      <c r="N82" s="88">
        <v>2</v>
      </c>
      <c r="O82" s="132" t="s">
        <v>296</v>
      </c>
      <c r="P82" s="36"/>
    </row>
    <row r="83" spans="1:16" ht="15" customHeight="1">
      <c r="A83" s="37"/>
      <c r="B83" s="36"/>
      <c r="C83" s="37"/>
      <c r="D83" s="37"/>
      <c r="E83" s="38"/>
      <c r="F83" s="37"/>
      <c r="G83" s="37"/>
      <c r="H83" s="37"/>
      <c r="I83" s="37"/>
      <c r="J83" s="37"/>
      <c r="K83" s="37"/>
      <c r="L83" s="88"/>
      <c r="M83" s="132"/>
      <c r="N83" s="88"/>
      <c r="O83" s="132" t="s">
        <v>297</v>
      </c>
      <c r="P83" s="36"/>
    </row>
    <row r="84" spans="1:16" ht="15" customHeight="1">
      <c r="A84" s="37">
        <v>9</v>
      </c>
      <c r="B84" s="36" t="s">
        <v>94</v>
      </c>
      <c r="C84" s="37">
        <v>10</v>
      </c>
      <c r="D84" s="37">
        <v>0</v>
      </c>
      <c r="E84" s="38">
        <v>0</v>
      </c>
      <c r="F84" s="37">
        <v>65.7</v>
      </c>
      <c r="G84" s="37">
        <v>0</v>
      </c>
      <c r="H84" s="37">
        <v>1</v>
      </c>
      <c r="I84" s="37">
        <v>1</v>
      </c>
      <c r="J84" s="37">
        <v>5</v>
      </c>
      <c r="K84" s="37">
        <v>1</v>
      </c>
      <c r="L84" s="88">
        <v>2</v>
      </c>
      <c r="M84" s="132" t="s">
        <v>284</v>
      </c>
      <c r="N84" s="88">
        <v>0</v>
      </c>
      <c r="O84" s="132"/>
      <c r="P84" s="36"/>
    </row>
    <row r="85" spans="1:16" ht="15" customHeight="1">
      <c r="A85" s="37"/>
      <c r="B85" s="36"/>
      <c r="C85" s="37"/>
      <c r="D85" s="37"/>
      <c r="E85" s="38"/>
      <c r="F85" s="37"/>
      <c r="G85" s="37"/>
      <c r="H85" s="37"/>
      <c r="I85" s="37"/>
      <c r="J85" s="37"/>
      <c r="K85" s="37"/>
      <c r="L85" s="88"/>
      <c r="M85" s="132" t="s">
        <v>285</v>
      </c>
      <c r="N85" s="88"/>
      <c r="O85" s="132"/>
      <c r="P85" s="36"/>
    </row>
    <row r="86" spans="1:16" ht="15" customHeight="1">
      <c r="A86" s="37">
        <v>10</v>
      </c>
      <c r="B86" s="36" t="s">
        <v>306</v>
      </c>
      <c r="C86" s="37">
        <v>17</v>
      </c>
      <c r="D86" s="37">
        <v>0</v>
      </c>
      <c r="E86" s="38">
        <v>0</v>
      </c>
      <c r="F86" s="37">
        <v>65.5</v>
      </c>
      <c r="G86" s="37">
        <v>0</v>
      </c>
      <c r="H86" s="37">
        <v>3</v>
      </c>
      <c r="I86" s="37">
        <v>6</v>
      </c>
      <c r="J86" s="37">
        <v>1</v>
      </c>
      <c r="K86" s="37">
        <v>4</v>
      </c>
      <c r="L86" s="88">
        <v>1</v>
      </c>
      <c r="M86" s="132" t="s">
        <v>288</v>
      </c>
      <c r="N86" s="88">
        <v>2</v>
      </c>
      <c r="O86" s="132" t="s">
        <v>289</v>
      </c>
      <c r="P86" s="36"/>
    </row>
    <row r="87" spans="1:16" ht="15" customHeight="1">
      <c r="A87" s="37"/>
      <c r="B87" s="36"/>
      <c r="C87" s="37"/>
      <c r="D87" s="37"/>
      <c r="E87" s="38"/>
      <c r="F87" s="37"/>
      <c r="G87" s="37"/>
      <c r="H87" s="37"/>
      <c r="I87" s="37"/>
      <c r="J87" s="37"/>
      <c r="K87" s="37"/>
      <c r="L87" s="88"/>
      <c r="M87" s="132"/>
      <c r="N87" s="88"/>
      <c r="O87" s="132" t="s">
        <v>290</v>
      </c>
      <c r="P87" s="36"/>
    </row>
    <row r="88" spans="1:16" ht="15" customHeight="1">
      <c r="A88" s="37">
        <v>11</v>
      </c>
      <c r="B88" s="36" t="s">
        <v>102</v>
      </c>
      <c r="C88" s="37">
        <v>8</v>
      </c>
      <c r="D88" s="37">
        <v>0</v>
      </c>
      <c r="E88" s="38">
        <v>0</v>
      </c>
      <c r="F88" s="37">
        <v>65.4</v>
      </c>
      <c r="G88" s="37">
        <v>0</v>
      </c>
      <c r="H88" s="37">
        <v>0</v>
      </c>
      <c r="I88" s="37">
        <v>2</v>
      </c>
      <c r="J88" s="37">
        <v>3</v>
      </c>
      <c r="K88" s="37">
        <v>3</v>
      </c>
      <c r="L88" s="88">
        <v>0</v>
      </c>
      <c r="M88" s="132"/>
      <c r="N88" s="88">
        <v>0</v>
      </c>
      <c r="O88" s="132"/>
      <c r="P88" s="36"/>
    </row>
    <row r="89" spans="1:16" ht="15" customHeight="1">
      <c r="A89" s="37">
        <v>12</v>
      </c>
      <c r="B89" s="36" t="s">
        <v>89</v>
      </c>
      <c r="C89" s="37">
        <v>13</v>
      </c>
      <c r="D89" s="37">
        <v>0</v>
      </c>
      <c r="E89" s="38">
        <v>0</v>
      </c>
      <c r="F89" s="37">
        <v>64.1</v>
      </c>
      <c r="G89" s="37">
        <v>0</v>
      </c>
      <c r="H89" s="37">
        <v>1</v>
      </c>
      <c r="I89" s="37">
        <v>5</v>
      </c>
      <c r="J89" s="37">
        <v>3</v>
      </c>
      <c r="K89" s="37">
        <v>2</v>
      </c>
      <c r="L89" s="88">
        <v>1</v>
      </c>
      <c r="M89" s="132" t="s">
        <v>286</v>
      </c>
      <c r="N89" s="88">
        <v>1</v>
      </c>
      <c r="O89" s="132" t="s">
        <v>287</v>
      </c>
      <c r="P89" s="36"/>
    </row>
    <row r="90" spans="1:16" ht="15" customHeight="1">
      <c r="A90" s="37">
        <v>13</v>
      </c>
      <c r="B90" s="36" t="s">
        <v>35</v>
      </c>
      <c r="C90" s="37">
        <v>8</v>
      </c>
      <c r="D90" s="37">
        <v>0</v>
      </c>
      <c r="E90" s="38">
        <v>0</v>
      </c>
      <c r="F90" s="37">
        <v>63.4</v>
      </c>
      <c r="G90" s="37">
        <v>0</v>
      </c>
      <c r="H90" s="37">
        <v>0</v>
      </c>
      <c r="I90" s="37">
        <v>5</v>
      </c>
      <c r="J90" s="37">
        <v>0</v>
      </c>
      <c r="K90" s="37">
        <v>2</v>
      </c>
      <c r="L90" s="88">
        <v>0</v>
      </c>
      <c r="M90" s="132"/>
      <c r="N90" s="88">
        <v>1</v>
      </c>
      <c r="O90" s="132" t="s">
        <v>291</v>
      </c>
      <c r="P90" s="36"/>
    </row>
    <row r="91" spans="1:16" ht="15" customHeight="1">
      <c r="A91" s="37">
        <v>14</v>
      </c>
      <c r="B91" s="36" t="s">
        <v>12</v>
      </c>
      <c r="C91" s="37">
        <v>8</v>
      </c>
      <c r="D91" s="37">
        <v>0</v>
      </c>
      <c r="E91" s="38">
        <v>0</v>
      </c>
      <c r="F91" s="37">
        <v>63.3</v>
      </c>
      <c r="G91" s="37">
        <v>0</v>
      </c>
      <c r="H91" s="37">
        <v>1</v>
      </c>
      <c r="I91" s="37">
        <v>2</v>
      </c>
      <c r="J91" s="37">
        <v>4</v>
      </c>
      <c r="K91" s="37">
        <v>0</v>
      </c>
      <c r="L91" s="88">
        <v>0</v>
      </c>
      <c r="M91" s="132"/>
      <c r="N91" s="88">
        <v>1</v>
      </c>
      <c r="O91" s="132" t="s">
        <v>274</v>
      </c>
      <c r="P91" s="36"/>
    </row>
    <row r="92" spans="1:16" ht="15" customHeight="1">
      <c r="A92" s="41">
        <v>15</v>
      </c>
      <c r="B92" s="30" t="s">
        <v>303</v>
      </c>
      <c r="C92" s="41">
        <v>7</v>
      </c>
      <c r="D92" s="41">
        <v>0</v>
      </c>
      <c r="E92" s="41">
        <v>0</v>
      </c>
      <c r="F92" s="41">
        <v>62.1</v>
      </c>
      <c r="G92" s="41">
        <v>0</v>
      </c>
      <c r="H92" s="41">
        <v>1</v>
      </c>
      <c r="I92" s="41">
        <v>4</v>
      </c>
      <c r="J92" s="41">
        <v>2</v>
      </c>
      <c r="K92" s="41">
        <v>0</v>
      </c>
      <c r="L92" s="62">
        <v>0</v>
      </c>
      <c r="M92" s="118"/>
      <c r="N92" s="62">
        <v>0</v>
      </c>
      <c r="O92" s="118"/>
      <c r="P92" s="30"/>
    </row>
    <row r="93" spans="1:16" ht="15" customHeight="1">
      <c r="A93" s="41">
        <v>16</v>
      </c>
      <c r="B93" s="30" t="s">
        <v>304</v>
      </c>
      <c r="C93" s="41">
        <v>15</v>
      </c>
      <c r="D93" s="41">
        <v>0</v>
      </c>
      <c r="E93" s="42">
        <v>0</v>
      </c>
      <c r="F93" s="41">
        <v>59.9</v>
      </c>
      <c r="G93" s="41">
        <v>0</v>
      </c>
      <c r="H93" s="41">
        <v>1</v>
      </c>
      <c r="I93" s="41">
        <v>8</v>
      </c>
      <c r="J93" s="41">
        <v>4</v>
      </c>
      <c r="K93" s="41">
        <v>2</v>
      </c>
      <c r="L93" s="62">
        <v>0</v>
      </c>
      <c r="M93" s="118"/>
      <c r="N93" s="62">
        <v>0</v>
      </c>
      <c r="O93" s="118"/>
      <c r="P93" s="30"/>
    </row>
    <row r="94" spans="1:16" ht="15" customHeight="1">
      <c r="A94" s="41">
        <v>17</v>
      </c>
      <c r="B94" s="58" t="s">
        <v>38</v>
      </c>
      <c r="C94" s="59">
        <v>11</v>
      </c>
      <c r="D94" s="59">
        <v>0</v>
      </c>
      <c r="E94" s="60">
        <v>0</v>
      </c>
      <c r="F94" s="59">
        <v>59.1</v>
      </c>
      <c r="G94" s="59">
        <v>0</v>
      </c>
      <c r="H94" s="59">
        <v>2</v>
      </c>
      <c r="I94" s="59">
        <v>5</v>
      </c>
      <c r="J94" s="59">
        <v>2</v>
      </c>
      <c r="K94" s="59">
        <v>2</v>
      </c>
      <c r="L94" s="62">
        <v>0</v>
      </c>
      <c r="M94" s="119"/>
      <c r="N94" s="62">
        <v>0</v>
      </c>
      <c r="O94" s="118"/>
      <c r="P94" s="30"/>
    </row>
    <row r="95" spans="1:16" ht="15" customHeight="1">
      <c r="A95" s="4">
        <v>18</v>
      </c>
      <c r="B95" s="2" t="s">
        <v>305</v>
      </c>
      <c r="C95" s="4">
        <v>25</v>
      </c>
      <c r="D95" s="4">
        <v>0</v>
      </c>
      <c r="E95" s="7">
        <v>0</v>
      </c>
      <c r="F95" s="4">
        <v>57.9</v>
      </c>
      <c r="G95" s="4">
        <v>0</v>
      </c>
      <c r="H95" s="4">
        <v>8</v>
      </c>
      <c r="I95" s="4">
        <v>8</v>
      </c>
      <c r="J95" s="4">
        <v>4</v>
      </c>
      <c r="K95" s="4">
        <v>5</v>
      </c>
      <c r="L95" s="90">
        <v>0</v>
      </c>
      <c r="M95" s="255"/>
      <c r="N95" s="90">
        <v>0</v>
      </c>
      <c r="O95" s="255"/>
      <c r="P95" s="2"/>
    </row>
    <row r="96" spans="1:16" ht="15" customHeight="1">
      <c r="A96" s="4">
        <v>19</v>
      </c>
      <c r="B96" s="2" t="s">
        <v>299</v>
      </c>
      <c r="C96" s="4">
        <v>15</v>
      </c>
      <c r="D96" s="4">
        <v>0</v>
      </c>
      <c r="E96" s="4">
        <v>0</v>
      </c>
      <c r="F96" s="4">
        <v>57.2</v>
      </c>
      <c r="G96" s="4">
        <v>0</v>
      </c>
      <c r="H96" s="4">
        <v>5</v>
      </c>
      <c r="I96" s="4">
        <v>4</v>
      </c>
      <c r="J96" s="4">
        <v>4</v>
      </c>
      <c r="K96" s="4">
        <v>1</v>
      </c>
      <c r="L96" s="90">
        <v>0</v>
      </c>
      <c r="M96" s="255"/>
      <c r="N96" s="90">
        <v>1</v>
      </c>
      <c r="O96" s="255" t="s">
        <v>262</v>
      </c>
      <c r="P96" s="2"/>
    </row>
    <row r="97" spans="1:16" ht="27.75" customHeight="1">
      <c r="A97" s="4">
        <v>19</v>
      </c>
      <c r="B97" s="2" t="s">
        <v>298</v>
      </c>
      <c r="C97" s="4">
        <v>31</v>
      </c>
      <c r="D97" s="4">
        <v>0</v>
      </c>
      <c r="E97" s="7">
        <v>0</v>
      </c>
      <c r="F97" s="4">
        <v>57.2</v>
      </c>
      <c r="G97" s="4">
        <v>0</v>
      </c>
      <c r="H97" s="4">
        <v>12</v>
      </c>
      <c r="I97" s="4">
        <v>6</v>
      </c>
      <c r="J97" s="4">
        <v>6</v>
      </c>
      <c r="K97" s="4">
        <v>6</v>
      </c>
      <c r="L97" s="90">
        <v>0</v>
      </c>
      <c r="M97" s="255"/>
      <c r="N97" s="90">
        <v>1</v>
      </c>
      <c r="O97" s="255" t="s">
        <v>272</v>
      </c>
      <c r="P97" s="256"/>
    </row>
    <row r="98" spans="1:16" ht="15" customHeight="1">
      <c r="A98" s="4">
        <v>21</v>
      </c>
      <c r="B98" s="2" t="s">
        <v>302</v>
      </c>
      <c r="C98" s="4">
        <v>16</v>
      </c>
      <c r="D98" s="4">
        <v>0</v>
      </c>
      <c r="E98" s="4">
        <v>0</v>
      </c>
      <c r="F98" s="4">
        <v>55.2</v>
      </c>
      <c r="G98" s="4">
        <v>0</v>
      </c>
      <c r="H98" s="4">
        <v>7</v>
      </c>
      <c r="I98" s="4">
        <v>5</v>
      </c>
      <c r="J98" s="4">
        <v>2</v>
      </c>
      <c r="K98" s="4">
        <v>1</v>
      </c>
      <c r="L98" s="90">
        <v>1</v>
      </c>
      <c r="M98" s="255" t="s">
        <v>258</v>
      </c>
      <c r="N98" s="90">
        <v>0</v>
      </c>
      <c r="O98" s="255"/>
      <c r="P98" s="2"/>
    </row>
    <row r="99" spans="1:16" ht="15" customHeight="1">
      <c r="A99" s="4">
        <v>22</v>
      </c>
      <c r="B99" s="2" t="s">
        <v>27</v>
      </c>
      <c r="C99" s="4">
        <v>9</v>
      </c>
      <c r="D99" s="4">
        <v>0</v>
      </c>
      <c r="E99" s="7">
        <v>0</v>
      </c>
      <c r="F99" s="4">
        <v>53.2</v>
      </c>
      <c r="G99" s="4">
        <v>0</v>
      </c>
      <c r="H99" s="4">
        <v>3</v>
      </c>
      <c r="I99" s="4">
        <v>5</v>
      </c>
      <c r="J99" s="4">
        <v>0</v>
      </c>
      <c r="K99" s="4">
        <v>1</v>
      </c>
      <c r="L99" s="90">
        <v>0</v>
      </c>
      <c r="M99" s="255"/>
      <c r="N99" s="90">
        <v>0</v>
      </c>
      <c r="O99" s="255"/>
      <c r="P99" s="2"/>
    </row>
    <row r="100" spans="1:16" ht="15" customHeight="1">
      <c r="A100" s="41"/>
      <c r="B100" s="30" t="s">
        <v>26</v>
      </c>
      <c r="C100" s="62">
        <f>SUM(C59:C99)</f>
        <v>374</v>
      </c>
      <c r="D100" s="62"/>
      <c r="E100" s="63"/>
      <c r="F100" s="62">
        <v>63.3</v>
      </c>
      <c r="G100" s="62">
        <v>0</v>
      </c>
      <c r="H100" s="62">
        <f>SUM(H59:H99)</f>
        <v>52</v>
      </c>
      <c r="I100" s="62">
        <f>SUM(I59:I99)</f>
        <v>104</v>
      </c>
      <c r="J100" s="62">
        <f>SUM(J59:J99)</f>
        <v>103</v>
      </c>
      <c r="K100" s="62">
        <f>SUM(K59:K99)</f>
        <v>67</v>
      </c>
      <c r="L100" s="62">
        <f>SUM(L59:L99)</f>
        <v>26</v>
      </c>
      <c r="M100" s="118"/>
      <c r="N100" s="62">
        <f>SUM(N59:N99)</f>
        <v>22</v>
      </c>
      <c r="O100" s="118"/>
      <c r="P100" s="30"/>
    </row>
    <row r="101" spans="1:16" ht="15" customHeight="1">
      <c r="A101" s="138"/>
      <c r="B101" s="25"/>
      <c r="C101" s="50"/>
      <c r="D101" s="50"/>
      <c r="E101" s="139"/>
      <c r="F101" s="50"/>
      <c r="G101" s="50">
        <v>0</v>
      </c>
      <c r="H101" s="139">
        <v>0.14</v>
      </c>
      <c r="I101" s="139">
        <v>0.28</v>
      </c>
      <c r="J101" s="139">
        <v>0.28</v>
      </c>
      <c r="K101" s="139">
        <v>0.18</v>
      </c>
      <c r="L101" s="139">
        <v>0.07</v>
      </c>
      <c r="M101" s="140"/>
      <c r="N101" s="139">
        <v>0.06</v>
      </c>
      <c r="O101" s="140"/>
      <c r="P101" s="25"/>
    </row>
    <row r="102" spans="1:16" ht="23.25">
      <c r="A102" s="630" t="s">
        <v>224</v>
      </c>
      <c r="B102" s="630"/>
      <c r="C102" s="630"/>
      <c r="D102" s="630"/>
      <c r="E102" s="630"/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630"/>
    </row>
    <row r="104" spans="2:16" ht="12.75">
      <c r="B104" s="34" t="s">
        <v>51</v>
      </c>
      <c r="C104" s="34" t="s">
        <v>226</v>
      </c>
      <c r="D104" s="34" t="s">
        <v>16</v>
      </c>
      <c r="E104" s="34" t="s">
        <v>17</v>
      </c>
      <c r="F104" s="34" t="s">
        <v>18</v>
      </c>
      <c r="G104" s="34" t="s">
        <v>19</v>
      </c>
      <c r="H104" s="17" t="s">
        <v>91</v>
      </c>
      <c r="K104" s="112"/>
      <c r="L104" s="112"/>
      <c r="M104" s="112"/>
      <c r="N104" s="112"/>
      <c r="O104" s="112"/>
      <c r="P104" s="112"/>
    </row>
    <row r="105" spans="2:16" ht="12.75">
      <c r="B105">
        <v>4</v>
      </c>
      <c r="C105">
        <v>60</v>
      </c>
      <c r="D105">
        <v>132</v>
      </c>
      <c r="E105">
        <v>126</v>
      </c>
      <c r="F105">
        <v>67</v>
      </c>
      <c r="G105">
        <v>16</v>
      </c>
      <c r="H105">
        <v>2</v>
      </c>
      <c r="J105" s="141" t="s">
        <v>51</v>
      </c>
      <c r="K105" s="141" t="s">
        <v>226</v>
      </c>
      <c r="L105" s="141" t="s">
        <v>16</v>
      </c>
      <c r="M105" s="141" t="s">
        <v>17</v>
      </c>
      <c r="N105" s="141" t="s">
        <v>18</v>
      </c>
      <c r="O105" s="141" t="s">
        <v>19</v>
      </c>
      <c r="P105" s="142" t="s">
        <v>308</v>
      </c>
    </row>
    <row r="106" spans="2:16" ht="12.75">
      <c r="B106" s="48">
        <v>0.01</v>
      </c>
      <c r="C106" s="48">
        <v>0.15</v>
      </c>
      <c r="D106" s="48">
        <v>0.32</v>
      </c>
      <c r="E106" s="48">
        <v>0.31</v>
      </c>
      <c r="F106" s="48">
        <v>0.16</v>
      </c>
      <c r="G106" s="48">
        <v>0.04</v>
      </c>
      <c r="J106" s="141">
        <v>0</v>
      </c>
      <c r="K106" s="141">
        <v>52</v>
      </c>
      <c r="L106" s="141">
        <v>104</v>
      </c>
      <c r="M106" s="141">
        <v>103</v>
      </c>
      <c r="N106" s="141">
        <v>67</v>
      </c>
      <c r="O106" s="141">
        <v>26</v>
      </c>
      <c r="P106" s="142">
        <v>22</v>
      </c>
    </row>
    <row r="107" spans="10:16" ht="12.75">
      <c r="J107">
        <v>0</v>
      </c>
      <c r="K107">
        <v>0.14</v>
      </c>
      <c r="L107">
        <v>0.28</v>
      </c>
      <c r="M107">
        <v>0.28</v>
      </c>
      <c r="N107">
        <v>0.18</v>
      </c>
      <c r="O107">
        <v>0.7</v>
      </c>
      <c r="P107">
        <v>0.6</v>
      </c>
    </row>
    <row r="130" spans="2:8" ht="12.75">
      <c r="B130" s="34" t="s">
        <v>5</v>
      </c>
      <c r="C130" s="34" t="s">
        <v>14</v>
      </c>
      <c r="D130" s="34" t="s">
        <v>15</v>
      </c>
      <c r="E130" s="34" t="s">
        <v>16</v>
      </c>
      <c r="F130" s="34" t="s">
        <v>17</v>
      </c>
      <c r="G130" s="34" t="s">
        <v>18</v>
      </c>
      <c r="H130" s="34" t="s">
        <v>19</v>
      </c>
    </row>
    <row r="131" spans="2:8" ht="12.75">
      <c r="B131" s="52">
        <v>0</v>
      </c>
      <c r="C131" s="52">
        <v>33</v>
      </c>
      <c r="D131" s="52">
        <v>74</v>
      </c>
      <c r="E131" s="52">
        <v>128</v>
      </c>
      <c r="F131" s="52">
        <v>122</v>
      </c>
      <c r="G131" s="52">
        <v>59</v>
      </c>
      <c r="H131" s="52">
        <v>14</v>
      </c>
    </row>
    <row r="132" spans="3:8" ht="12.75">
      <c r="C132" s="48">
        <v>0.08</v>
      </c>
      <c r="D132" s="48">
        <v>0.17</v>
      </c>
      <c r="E132" s="48">
        <v>0.3</v>
      </c>
      <c r="F132" s="48">
        <v>0.28</v>
      </c>
      <c r="G132" s="48">
        <v>0.14</v>
      </c>
      <c r="H132" s="48">
        <v>0.03</v>
      </c>
    </row>
    <row r="146" spans="1:16" ht="15.75">
      <c r="A146" s="608" t="s">
        <v>248</v>
      </c>
      <c r="B146" s="608"/>
      <c r="C146" s="608"/>
      <c r="D146" s="608"/>
      <c r="E146" s="608"/>
      <c r="F146" s="608"/>
      <c r="G146" s="608"/>
      <c r="H146" s="608"/>
      <c r="I146" s="608"/>
      <c r="J146" s="608"/>
      <c r="K146" s="608"/>
      <c r="L146" s="608"/>
      <c r="M146" s="608"/>
      <c r="N146" s="608"/>
      <c r="O146" s="608"/>
      <c r="P146" s="608"/>
    </row>
    <row r="148" spans="1:16" ht="12.75">
      <c r="A148" s="46" t="s">
        <v>25</v>
      </c>
      <c r="B148" s="41" t="s">
        <v>24</v>
      </c>
      <c r="C148" s="41" t="s">
        <v>0</v>
      </c>
      <c r="D148" s="46" t="s">
        <v>1</v>
      </c>
      <c r="E148" s="41" t="s">
        <v>3</v>
      </c>
      <c r="F148" s="64" t="s">
        <v>4</v>
      </c>
      <c r="G148" s="603" t="s">
        <v>23</v>
      </c>
      <c r="H148" s="604"/>
      <c r="I148" s="604"/>
      <c r="J148" s="604"/>
      <c r="K148" s="604"/>
      <c r="L148" s="605"/>
      <c r="M148" s="66" t="s">
        <v>6</v>
      </c>
      <c r="N148" s="41" t="s">
        <v>91</v>
      </c>
      <c r="O148" s="41" t="s">
        <v>6</v>
      </c>
      <c r="P148" s="4" t="s">
        <v>22</v>
      </c>
    </row>
    <row r="149" spans="1:16" ht="12.75">
      <c r="A149" s="44"/>
      <c r="B149" s="45"/>
      <c r="C149" s="30"/>
      <c r="D149" s="31" t="s">
        <v>2</v>
      </c>
      <c r="E149" s="30"/>
      <c r="F149" s="30"/>
      <c r="G149" s="34" t="s">
        <v>51</v>
      </c>
      <c r="H149" s="34" t="s">
        <v>226</v>
      </c>
      <c r="I149" s="34" t="s">
        <v>16</v>
      </c>
      <c r="J149" s="34" t="s">
        <v>17</v>
      </c>
      <c r="K149" s="34" t="s">
        <v>18</v>
      </c>
      <c r="L149" s="34" t="s">
        <v>19</v>
      </c>
      <c r="M149" s="30"/>
      <c r="N149" s="30"/>
      <c r="O149" s="30"/>
      <c r="P149" s="30"/>
    </row>
    <row r="150" spans="1:16" ht="12.75">
      <c r="A150" s="257">
        <v>1</v>
      </c>
      <c r="B150" s="233" t="s">
        <v>9</v>
      </c>
      <c r="C150" s="37">
        <v>24</v>
      </c>
      <c r="D150" s="57"/>
      <c r="E150" s="37"/>
      <c r="F150" s="37">
        <v>68.7</v>
      </c>
      <c r="G150" s="39"/>
      <c r="H150" s="39">
        <v>2</v>
      </c>
      <c r="I150" s="39">
        <v>2</v>
      </c>
      <c r="J150" s="39">
        <v>8</v>
      </c>
      <c r="K150" s="39">
        <v>7</v>
      </c>
      <c r="L150" s="39">
        <v>4</v>
      </c>
      <c r="M150" s="36" t="s">
        <v>232</v>
      </c>
      <c r="N150" s="37">
        <v>1</v>
      </c>
      <c r="O150" s="36" t="s">
        <v>236</v>
      </c>
      <c r="P150" s="36" t="s">
        <v>242</v>
      </c>
    </row>
    <row r="151" spans="1:16" ht="12.75">
      <c r="A151" s="35"/>
      <c r="B151" s="233"/>
      <c r="C151" s="36"/>
      <c r="D151" s="234"/>
      <c r="E151" s="36"/>
      <c r="F151" s="37"/>
      <c r="G151" s="162"/>
      <c r="H151" s="162"/>
      <c r="I151" s="162"/>
      <c r="J151" s="162"/>
      <c r="K151" s="162"/>
      <c r="L151" s="162"/>
      <c r="M151" s="36" t="s">
        <v>233</v>
      </c>
      <c r="N151" s="37"/>
      <c r="O151" s="36"/>
      <c r="P151" s="36"/>
    </row>
    <row r="152" spans="1:16" ht="12.75">
      <c r="A152" s="35"/>
      <c r="B152" s="233"/>
      <c r="C152" s="36"/>
      <c r="D152" s="234"/>
      <c r="E152" s="36"/>
      <c r="F152" s="37"/>
      <c r="G152" s="162"/>
      <c r="H152" s="162"/>
      <c r="I152" s="162"/>
      <c r="J152" s="162"/>
      <c r="K152" s="162"/>
      <c r="L152" s="162"/>
      <c r="M152" s="36" t="s">
        <v>234</v>
      </c>
      <c r="N152" s="37"/>
      <c r="O152" s="36"/>
      <c r="P152" s="36"/>
    </row>
    <row r="153" spans="1:16" ht="12.75">
      <c r="A153" s="35"/>
      <c r="B153" s="233"/>
      <c r="C153" s="36"/>
      <c r="D153" s="234"/>
      <c r="E153" s="36"/>
      <c r="F153" s="37"/>
      <c r="G153" s="162"/>
      <c r="H153" s="162"/>
      <c r="I153" s="162"/>
      <c r="J153" s="162"/>
      <c r="K153" s="162"/>
      <c r="L153" s="162"/>
      <c r="M153" s="36" t="s">
        <v>235</v>
      </c>
      <c r="N153" s="37"/>
      <c r="O153" s="36"/>
      <c r="P153" s="36"/>
    </row>
    <row r="154" spans="1:16" ht="12.75">
      <c r="A154" s="37">
        <v>2</v>
      </c>
      <c r="B154" s="36" t="s">
        <v>168</v>
      </c>
      <c r="C154" s="37">
        <v>27</v>
      </c>
      <c r="D154" s="37"/>
      <c r="E154" s="37"/>
      <c r="F154" s="37">
        <v>65.9</v>
      </c>
      <c r="G154" s="36"/>
      <c r="H154" s="37"/>
      <c r="I154" s="37">
        <v>6</v>
      </c>
      <c r="J154" s="37">
        <v>14</v>
      </c>
      <c r="K154" s="37">
        <v>4</v>
      </c>
      <c r="L154" s="37">
        <v>3</v>
      </c>
      <c r="M154" s="36" t="s">
        <v>229</v>
      </c>
      <c r="N154" s="37"/>
      <c r="O154" s="36"/>
      <c r="P154" s="36" t="s">
        <v>243</v>
      </c>
    </row>
    <row r="155" spans="1:16" ht="12.75">
      <c r="A155" s="37"/>
      <c r="B155" s="36"/>
      <c r="C155" s="37"/>
      <c r="D155" s="37"/>
      <c r="E155" s="37"/>
      <c r="F155" s="37"/>
      <c r="G155" s="36"/>
      <c r="H155" s="37"/>
      <c r="I155" s="37"/>
      <c r="J155" s="37"/>
      <c r="K155" s="37"/>
      <c r="L155" s="37"/>
      <c r="M155" s="36" t="s">
        <v>230</v>
      </c>
      <c r="N155" s="37"/>
      <c r="O155" s="36"/>
      <c r="P155" s="36"/>
    </row>
    <row r="156" spans="1:16" ht="12.75">
      <c r="A156" s="37"/>
      <c r="B156" s="36"/>
      <c r="C156" s="37"/>
      <c r="D156" s="37"/>
      <c r="E156" s="37"/>
      <c r="F156" s="37"/>
      <c r="G156" s="36"/>
      <c r="H156" s="37"/>
      <c r="I156" s="37"/>
      <c r="J156" s="37"/>
      <c r="K156" s="37"/>
      <c r="L156" s="37"/>
      <c r="M156" s="36" t="s">
        <v>231</v>
      </c>
      <c r="N156" s="37"/>
      <c r="O156" s="36"/>
      <c r="P156" s="36"/>
    </row>
    <row r="157" spans="1:16" ht="12.75">
      <c r="A157" s="37">
        <v>3</v>
      </c>
      <c r="B157" s="36" t="s">
        <v>10</v>
      </c>
      <c r="C157" s="37">
        <v>37</v>
      </c>
      <c r="D157" s="37">
        <v>0</v>
      </c>
      <c r="E157" s="37">
        <v>0</v>
      </c>
      <c r="F157" s="37">
        <v>64.3</v>
      </c>
      <c r="G157" s="36"/>
      <c r="H157" s="37"/>
      <c r="I157" s="37">
        <v>10</v>
      </c>
      <c r="J157" s="37">
        <v>18</v>
      </c>
      <c r="K157" s="37">
        <v>8</v>
      </c>
      <c r="L157" s="37">
        <v>1</v>
      </c>
      <c r="M157" s="36" t="s">
        <v>227</v>
      </c>
      <c r="N157" s="37"/>
      <c r="O157" s="36"/>
      <c r="P157" s="36" t="s">
        <v>244</v>
      </c>
    </row>
    <row r="158" spans="1:16" ht="12.75">
      <c r="A158" s="37">
        <v>4</v>
      </c>
      <c r="B158" s="36" t="s">
        <v>13</v>
      </c>
      <c r="C158" s="37">
        <v>34</v>
      </c>
      <c r="D158" s="37"/>
      <c r="E158" s="38"/>
      <c r="F158" s="37">
        <v>64.2</v>
      </c>
      <c r="G158" s="36"/>
      <c r="H158" s="37">
        <v>2</v>
      </c>
      <c r="I158" s="37">
        <v>11</v>
      </c>
      <c r="J158" s="37">
        <v>10</v>
      </c>
      <c r="K158" s="37">
        <v>10</v>
      </c>
      <c r="L158" s="37">
        <v>1</v>
      </c>
      <c r="M158" s="36" t="s">
        <v>241</v>
      </c>
      <c r="N158" s="37"/>
      <c r="O158" s="36"/>
      <c r="P158" s="36" t="s">
        <v>245</v>
      </c>
    </row>
    <row r="159" spans="1:16" ht="12.75">
      <c r="A159" s="37">
        <v>5</v>
      </c>
      <c r="B159" s="36" t="s">
        <v>50</v>
      </c>
      <c r="C159" s="37">
        <v>20</v>
      </c>
      <c r="D159" s="37"/>
      <c r="E159" s="37"/>
      <c r="F159" s="37">
        <v>63.1</v>
      </c>
      <c r="G159" s="36"/>
      <c r="H159" s="37">
        <v>1</v>
      </c>
      <c r="I159" s="37">
        <v>6</v>
      </c>
      <c r="J159" s="37">
        <v>8</v>
      </c>
      <c r="K159" s="37">
        <v>4</v>
      </c>
      <c r="L159" s="37">
        <v>1</v>
      </c>
      <c r="M159" s="36" t="s">
        <v>228</v>
      </c>
      <c r="N159" s="37"/>
      <c r="O159" s="36"/>
      <c r="P159" s="36" t="s">
        <v>220</v>
      </c>
    </row>
    <row r="160" spans="1:16" ht="12.75">
      <c r="A160" s="37">
        <v>6</v>
      </c>
      <c r="B160" s="36" t="s">
        <v>29</v>
      </c>
      <c r="C160" s="37">
        <v>40</v>
      </c>
      <c r="D160" s="37"/>
      <c r="E160" s="37"/>
      <c r="F160" s="37">
        <v>62.1</v>
      </c>
      <c r="G160" s="36"/>
      <c r="H160" s="37">
        <v>7</v>
      </c>
      <c r="I160" s="37">
        <v>9</v>
      </c>
      <c r="J160" s="37">
        <v>11</v>
      </c>
      <c r="K160" s="37">
        <v>11</v>
      </c>
      <c r="L160" s="37">
        <v>2</v>
      </c>
      <c r="M160" s="36" t="s">
        <v>39</v>
      </c>
      <c r="N160" s="37"/>
      <c r="O160" s="36"/>
      <c r="P160" s="36" t="s">
        <v>221</v>
      </c>
    </row>
    <row r="161" spans="1:16" ht="12.75">
      <c r="A161" s="37">
        <v>7</v>
      </c>
      <c r="B161" s="36" t="s">
        <v>93</v>
      </c>
      <c r="C161" s="37">
        <v>32</v>
      </c>
      <c r="D161" s="37"/>
      <c r="E161" s="37"/>
      <c r="F161" s="37">
        <v>61.6</v>
      </c>
      <c r="G161" s="36"/>
      <c r="H161" s="37">
        <v>5</v>
      </c>
      <c r="I161" s="37">
        <v>10</v>
      </c>
      <c r="J161" s="37">
        <v>10</v>
      </c>
      <c r="K161" s="37">
        <v>4</v>
      </c>
      <c r="L161" s="37">
        <v>2</v>
      </c>
      <c r="M161" s="36" t="s">
        <v>239</v>
      </c>
      <c r="N161" s="37">
        <v>1</v>
      </c>
      <c r="O161" s="36" t="s">
        <v>240</v>
      </c>
      <c r="P161" s="36" t="s">
        <v>219</v>
      </c>
    </row>
    <row r="162" spans="1:16" ht="12.75">
      <c r="A162" s="37">
        <v>8</v>
      </c>
      <c r="B162" s="36" t="s">
        <v>34</v>
      </c>
      <c r="C162" s="37">
        <v>11</v>
      </c>
      <c r="D162" s="37">
        <v>1</v>
      </c>
      <c r="E162" s="37"/>
      <c r="F162" s="37">
        <v>59.7</v>
      </c>
      <c r="G162" s="37">
        <v>1</v>
      </c>
      <c r="H162" s="37">
        <v>2</v>
      </c>
      <c r="I162" s="37">
        <v>2</v>
      </c>
      <c r="J162" s="37">
        <v>3</v>
      </c>
      <c r="K162" s="37">
        <v>2</v>
      </c>
      <c r="L162" s="37">
        <v>1</v>
      </c>
      <c r="M162" s="36" t="s">
        <v>238</v>
      </c>
      <c r="N162" s="36"/>
      <c r="O162" s="36"/>
      <c r="P162" s="36" t="s">
        <v>246</v>
      </c>
    </row>
    <row r="163" spans="1:16" ht="12.75">
      <c r="A163" s="37">
        <v>9</v>
      </c>
      <c r="B163" s="36" t="s">
        <v>28</v>
      </c>
      <c r="C163" s="37">
        <v>20</v>
      </c>
      <c r="D163" s="37"/>
      <c r="E163" s="38"/>
      <c r="F163" s="37">
        <v>59.1</v>
      </c>
      <c r="G163" s="37"/>
      <c r="H163" s="37">
        <v>1</v>
      </c>
      <c r="I163" s="37">
        <v>12</v>
      </c>
      <c r="J163" s="37">
        <v>6</v>
      </c>
      <c r="K163" s="37">
        <v>1</v>
      </c>
      <c r="L163" s="37"/>
      <c r="M163" s="36"/>
      <c r="N163" s="36"/>
      <c r="O163" s="36"/>
      <c r="P163" s="36" t="s">
        <v>222</v>
      </c>
    </row>
    <row r="164" spans="1:16" ht="12.75">
      <c r="A164" s="37">
        <v>10</v>
      </c>
      <c r="B164" s="36" t="s">
        <v>36</v>
      </c>
      <c r="C164" s="37">
        <v>10</v>
      </c>
      <c r="D164" s="37"/>
      <c r="E164" s="37"/>
      <c r="F164" s="37">
        <v>58.8</v>
      </c>
      <c r="G164" s="37"/>
      <c r="H164" s="37">
        <v>1</v>
      </c>
      <c r="I164" s="37">
        <v>4</v>
      </c>
      <c r="J164" s="37">
        <v>4</v>
      </c>
      <c r="K164" s="37">
        <v>1</v>
      </c>
      <c r="L164" s="37"/>
      <c r="M164" s="36"/>
      <c r="N164" s="36"/>
      <c r="O164" s="36"/>
      <c r="P164" s="36" t="s">
        <v>247</v>
      </c>
    </row>
    <row r="165" spans="1:16" ht="12.75">
      <c r="A165" s="41">
        <v>11</v>
      </c>
      <c r="B165" s="30" t="s">
        <v>218</v>
      </c>
      <c r="C165" s="41">
        <v>11</v>
      </c>
      <c r="D165" s="41"/>
      <c r="E165" s="42"/>
      <c r="F165" s="41">
        <v>58.5</v>
      </c>
      <c r="G165" s="41"/>
      <c r="H165" s="41">
        <v>1</v>
      </c>
      <c r="I165" s="41">
        <v>5</v>
      </c>
      <c r="J165" s="41">
        <v>3</v>
      </c>
      <c r="K165" s="41">
        <v>2</v>
      </c>
      <c r="L165" s="41"/>
      <c r="M165" s="30"/>
      <c r="N165" s="30"/>
      <c r="O165" s="30"/>
      <c r="P165" s="30"/>
    </row>
    <row r="166" spans="1:16" ht="12.75">
      <c r="A166" s="41">
        <v>12</v>
      </c>
      <c r="B166" s="30" t="s">
        <v>32</v>
      </c>
      <c r="C166" s="41">
        <v>10</v>
      </c>
      <c r="D166" s="41"/>
      <c r="E166" s="42"/>
      <c r="F166" s="41">
        <v>58.4</v>
      </c>
      <c r="G166" s="41"/>
      <c r="H166" s="41">
        <v>1</v>
      </c>
      <c r="I166" s="41">
        <v>4</v>
      </c>
      <c r="J166" s="41">
        <v>4</v>
      </c>
      <c r="K166" s="41"/>
      <c r="L166" s="41">
        <v>1</v>
      </c>
      <c r="M166" s="30" t="s">
        <v>237</v>
      </c>
      <c r="N166" s="30"/>
      <c r="O166" s="30"/>
      <c r="P166" s="30"/>
    </row>
    <row r="167" spans="1:16" ht="12.75">
      <c r="A167" s="41">
        <v>13</v>
      </c>
      <c r="B167" s="58" t="s">
        <v>37</v>
      </c>
      <c r="C167" s="59">
        <v>7</v>
      </c>
      <c r="D167" s="59"/>
      <c r="E167" s="60"/>
      <c r="F167" s="59">
        <v>58.3</v>
      </c>
      <c r="G167" s="59"/>
      <c r="H167" s="59">
        <v>2</v>
      </c>
      <c r="I167" s="59">
        <v>2</v>
      </c>
      <c r="J167" s="59">
        <v>1</v>
      </c>
      <c r="K167" s="59">
        <v>2</v>
      </c>
      <c r="L167" s="59"/>
      <c r="M167" s="58"/>
      <c r="N167" s="30"/>
      <c r="O167" s="30"/>
      <c r="P167" s="30"/>
    </row>
    <row r="168" spans="1:16" ht="12.75">
      <c r="A168" s="41">
        <v>14</v>
      </c>
      <c r="B168" s="30" t="s">
        <v>35</v>
      </c>
      <c r="C168" s="41">
        <v>11</v>
      </c>
      <c r="D168" s="41"/>
      <c r="E168" s="42"/>
      <c r="F168" s="41">
        <v>58.1</v>
      </c>
      <c r="G168" s="41"/>
      <c r="H168" s="41">
        <v>3</v>
      </c>
      <c r="I168" s="41">
        <v>2</v>
      </c>
      <c r="J168" s="41">
        <v>3</v>
      </c>
      <c r="K168" s="41">
        <v>2</v>
      </c>
      <c r="L168" s="41"/>
      <c r="M168" s="30"/>
      <c r="N168" s="30"/>
      <c r="O168" s="30"/>
      <c r="P168" s="30"/>
    </row>
    <row r="169" spans="1:16" ht="12.75">
      <c r="A169" s="41">
        <v>15</v>
      </c>
      <c r="B169" s="30" t="s">
        <v>33</v>
      </c>
      <c r="C169" s="41">
        <v>3</v>
      </c>
      <c r="D169" s="41"/>
      <c r="E169" s="41"/>
      <c r="F169" s="41">
        <v>57.7</v>
      </c>
      <c r="G169" s="41"/>
      <c r="H169" s="41">
        <v>1</v>
      </c>
      <c r="I169" s="41">
        <v>1</v>
      </c>
      <c r="J169" s="41"/>
      <c r="K169" s="41">
        <v>1</v>
      </c>
      <c r="L169" s="41"/>
      <c r="M169" s="30"/>
      <c r="N169" s="30"/>
      <c r="O169" s="30"/>
      <c r="P169" s="30"/>
    </row>
    <row r="170" spans="1:16" ht="12.75">
      <c r="A170" s="41">
        <v>16</v>
      </c>
      <c r="B170" s="30" t="s">
        <v>20</v>
      </c>
      <c r="C170" s="41">
        <v>14</v>
      </c>
      <c r="D170" s="41"/>
      <c r="E170" s="42"/>
      <c r="F170" s="41">
        <v>57.6</v>
      </c>
      <c r="G170" s="41"/>
      <c r="H170" s="41">
        <v>3</v>
      </c>
      <c r="I170" s="41">
        <v>7</v>
      </c>
      <c r="J170" s="41">
        <v>2</v>
      </c>
      <c r="K170" s="41">
        <v>2</v>
      </c>
      <c r="L170" s="41"/>
      <c r="M170" s="30"/>
      <c r="N170" s="30"/>
      <c r="O170" s="30"/>
      <c r="P170" s="30"/>
    </row>
    <row r="171" spans="1:16" ht="12.75">
      <c r="A171" s="41">
        <v>17</v>
      </c>
      <c r="B171" s="30" t="s">
        <v>92</v>
      </c>
      <c r="C171" s="41">
        <v>20</v>
      </c>
      <c r="D171" s="41"/>
      <c r="E171" s="41"/>
      <c r="F171" s="41">
        <v>56.7</v>
      </c>
      <c r="G171" s="41"/>
      <c r="H171" s="41">
        <v>5</v>
      </c>
      <c r="I171" s="41">
        <v>8</v>
      </c>
      <c r="J171" s="41">
        <v>6</v>
      </c>
      <c r="K171" s="41">
        <v>1</v>
      </c>
      <c r="L171" s="41"/>
      <c r="M171" s="30"/>
      <c r="N171" s="30"/>
      <c r="O171" s="30"/>
      <c r="P171" s="30"/>
    </row>
    <row r="172" spans="1:16" ht="12.75">
      <c r="A172" s="41">
        <v>18</v>
      </c>
      <c r="B172" s="30" t="s">
        <v>223</v>
      </c>
      <c r="C172" s="41">
        <v>16</v>
      </c>
      <c r="D172" s="41"/>
      <c r="E172" s="42"/>
      <c r="F172" s="41">
        <v>55.4</v>
      </c>
      <c r="G172" s="41"/>
      <c r="H172" s="41">
        <v>3</v>
      </c>
      <c r="I172" s="41">
        <v>7</v>
      </c>
      <c r="J172" s="41">
        <v>5</v>
      </c>
      <c r="K172" s="41">
        <v>1</v>
      </c>
      <c r="L172" s="41"/>
      <c r="M172" s="30"/>
      <c r="N172" s="30"/>
      <c r="O172" s="30"/>
      <c r="P172" s="30"/>
    </row>
    <row r="173" spans="1:16" ht="12.75">
      <c r="A173" s="41">
        <v>19</v>
      </c>
      <c r="B173" s="30" t="s">
        <v>11</v>
      </c>
      <c r="C173" s="41">
        <v>17</v>
      </c>
      <c r="D173" s="41"/>
      <c r="E173" s="41"/>
      <c r="F173" s="41">
        <v>54.5</v>
      </c>
      <c r="G173" s="41"/>
      <c r="H173" s="41">
        <v>5</v>
      </c>
      <c r="I173" s="41">
        <v>9</v>
      </c>
      <c r="J173" s="41">
        <v>1</v>
      </c>
      <c r="K173" s="41">
        <v>2</v>
      </c>
      <c r="L173" s="41"/>
      <c r="M173" s="30"/>
      <c r="N173" s="30"/>
      <c r="O173" s="30"/>
      <c r="P173" s="30"/>
    </row>
    <row r="174" spans="1:16" ht="12.75">
      <c r="A174" s="41">
        <v>20</v>
      </c>
      <c r="B174" s="30" t="s">
        <v>30</v>
      </c>
      <c r="C174" s="41">
        <v>17</v>
      </c>
      <c r="D174" s="41"/>
      <c r="E174" s="42"/>
      <c r="F174" s="41">
        <v>53.3</v>
      </c>
      <c r="G174" s="41"/>
      <c r="H174" s="41">
        <v>8</v>
      </c>
      <c r="I174" s="41">
        <v>4</v>
      </c>
      <c r="J174" s="41">
        <v>5</v>
      </c>
      <c r="K174" s="41"/>
      <c r="L174" s="41"/>
      <c r="M174" s="30"/>
      <c r="N174" s="30"/>
      <c r="O174" s="30"/>
      <c r="P174" s="30"/>
    </row>
    <row r="175" spans="1:16" ht="12.75">
      <c r="A175" s="41">
        <v>21</v>
      </c>
      <c r="B175" s="30" t="s">
        <v>12</v>
      </c>
      <c r="C175" s="41">
        <v>8</v>
      </c>
      <c r="D175" s="41">
        <v>1</v>
      </c>
      <c r="E175" s="42">
        <v>0.13</v>
      </c>
      <c r="F175" s="41">
        <v>53.1</v>
      </c>
      <c r="G175" s="41">
        <v>1</v>
      </c>
      <c r="H175" s="41">
        <v>1</v>
      </c>
      <c r="I175" s="41">
        <v>4</v>
      </c>
      <c r="J175" s="41">
        <v>1</v>
      </c>
      <c r="K175" s="41">
        <v>1</v>
      </c>
      <c r="L175" s="41"/>
      <c r="M175" s="30"/>
      <c r="N175" s="30"/>
      <c r="O175" s="30"/>
      <c r="P175" s="30"/>
    </row>
    <row r="176" spans="1:16" ht="12.75">
      <c r="A176" s="41">
        <v>22</v>
      </c>
      <c r="B176" s="30" t="s">
        <v>40</v>
      </c>
      <c r="C176" s="41">
        <v>7</v>
      </c>
      <c r="D176" s="41">
        <v>2</v>
      </c>
      <c r="E176" s="42">
        <v>0.29</v>
      </c>
      <c r="F176" s="41">
        <v>51</v>
      </c>
      <c r="G176" s="41">
        <v>2</v>
      </c>
      <c r="H176" s="41">
        <v>1</v>
      </c>
      <c r="I176" s="41">
        <v>1</v>
      </c>
      <c r="J176" s="41">
        <v>3</v>
      </c>
      <c r="K176" s="41"/>
      <c r="L176" s="41"/>
      <c r="M176" s="30"/>
      <c r="N176" s="30"/>
      <c r="O176" s="30"/>
      <c r="P176" s="30"/>
    </row>
    <row r="177" spans="1:16" ht="12.75">
      <c r="A177" s="41">
        <v>23</v>
      </c>
      <c r="B177" s="30" t="s">
        <v>27</v>
      </c>
      <c r="C177" s="41">
        <v>12</v>
      </c>
      <c r="D177" s="41"/>
      <c r="E177" s="42"/>
      <c r="F177" s="41">
        <v>50.6</v>
      </c>
      <c r="G177" s="41"/>
      <c r="H177" s="41">
        <v>5</v>
      </c>
      <c r="I177" s="41">
        <v>6</v>
      </c>
      <c r="J177" s="41"/>
      <c r="K177" s="41">
        <v>1</v>
      </c>
      <c r="L177" s="41"/>
      <c r="M177" s="30"/>
      <c r="N177" s="30"/>
      <c r="O177" s="30"/>
      <c r="P177" s="30"/>
    </row>
    <row r="178" spans="1:16" ht="12.75">
      <c r="A178" s="30"/>
      <c r="B178" s="77" t="s">
        <v>26</v>
      </c>
      <c r="C178" s="59">
        <f>SUM(C150:C177)</f>
        <v>408</v>
      </c>
      <c r="D178" s="59">
        <f>SUM(D150:D177)</f>
        <v>4</v>
      </c>
      <c r="E178" s="201">
        <f>D178/C178</f>
        <v>0.00980392156862745</v>
      </c>
      <c r="F178" s="59">
        <v>58.7</v>
      </c>
      <c r="G178" s="59">
        <f aca="true" t="shared" si="1" ref="G178:L178">SUM(G150:G177)</f>
        <v>4</v>
      </c>
      <c r="H178" s="59">
        <f t="shared" si="1"/>
        <v>60</v>
      </c>
      <c r="I178" s="59">
        <f t="shared" si="1"/>
        <v>132</v>
      </c>
      <c r="J178" s="59">
        <f t="shared" si="1"/>
        <v>126</v>
      </c>
      <c r="K178" s="59">
        <f t="shared" si="1"/>
        <v>67</v>
      </c>
      <c r="L178" s="59">
        <f t="shared" si="1"/>
        <v>16</v>
      </c>
      <c r="M178" s="58"/>
      <c r="N178" s="58">
        <v>2</v>
      </c>
      <c r="O178" s="58"/>
      <c r="P178" s="58"/>
    </row>
    <row r="184" spans="1:16" ht="23.25">
      <c r="A184" s="630" t="s">
        <v>224</v>
      </c>
      <c r="B184" s="630"/>
      <c r="C184" s="630"/>
      <c r="D184" s="630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30"/>
      <c r="P184" s="630"/>
    </row>
    <row r="186" spans="2:8" ht="12.75">
      <c r="B186" s="34" t="s">
        <v>51</v>
      </c>
      <c r="C186" s="34" t="s">
        <v>226</v>
      </c>
      <c r="D186" s="34" t="s">
        <v>16</v>
      </c>
      <c r="E186" s="34" t="s">
        <v>17</v>
      </c>
      <c r="F186" s="34" t="s">
        <v>18</v>
      </c>
      <c r="G186" s="34" t="s">
        <v>19</v>
      </c>
      <c r="H186" s="17" t="s">
        <v>91</v>
      </c>
    </row>
    <row r="187" spans="2:12" ht="12.75">
      <c r="B187">
        <v>4</v>
      </c>
      <c r="C187">
        <v>60</v>
      </c>
      <c r="D187">
        <v>132</v>
      </c>
      <c r="E187">
        <v>126</v>
      </c>
      <c r="F187">
        <v>67</v>
      </c>
      <c r="G187">
        <v>16</v>
      </c>
      <c r="H187">
        <v>2</v>
      </c>
      <c r="L187">
        <v>1</v>
      </c>
    </row>
    <row r="188" spans="2:7" ht="12.75">
      <c r="B188" s="48">
        <v>0.01</v>
      </c>
      <c r="C188" s="48">
        <v>0.15</v>
      </c>
      <c r="D188" s="48">
        <v>0.32</v>
      </c>
      <c r="E188" s="48">
        <v>0.31</v>
      </c>
      <c r="F188" s="48">
        <v>0.16</v>
      </c>
      <c r="G188" s="48">
        <v>0.04</v>
      </c>
    </row>
    <row r="189" ht="12.75">
      <c r="L189">
        <v>2</v>
      </c>
    </row>
    <row r="194" ht="12.75">
      <c r="K194" t="s">
        <v>225</v>
      </c>
    </row>
    <row r="212" spans="2:8" ht="12.75">
      <c r="B212" s="34" t="s">
        <v>5</v>
      </c>
      <c r="C212" s="34" t="s">
        <v>14</v>
      </c>
      <c r="D212" s="34" t="s">
        <v>15</v>
      </c>
      <c r="E212" s="34" t="s">
        <v>16</v>
      </c>
      <c r="F212" s="34" t="s">
        <v>17</v>
      </c>
      <c r="G212" s="34" t="s">
        <v>18</v>
      </c>
      <c r="H212" s="34" t="s">
        <v>19</v>
      </c>
    </row>
    <row r="213" spans="2:8" ht="12.75">
      <c r="B213" s="52">
        <v>0</v>
      </c>
      <c r="C213" s="52">
        <v>33</v>
      </c>
      <c r="D213" s="52">
        <v>74</v>
      </c>
      <c r="E213" s="52">
        <v>128</v>
      </c>
      <c r="F213" s="52">
        <v>122</v>
      </c>
      <c r="G213" s="52">
        <v>59</v>
      </c>
      <c r="H213" s="52">
        <v>14</v>
      </c>
    </row>
    <row r="214" spans="3:8" ht="12.75">
      <c r="C214" s="48">
        <v>0.08</v>
      </c>
      <c r="D214" s="48">
        <v>0.17</v>
      </c>
      <c r="E214" s="48">
        <v>0.3</v>
      </c>
      <c r="F214" s="48">
        <v>0.28</v>
      </c>
      <c r="G214" s="48">
        <v>0.14</v>
      </c>
      <c r="H214" s="48">
        <v>0.03</v>
      </c>
    </row>
  </sheetData>
  <mergeCells count="8">
    <mergeCell ref="A102:P102"/>
    <mergeCell ref="A146:P146"/>
    <mergeCell ref="G148:L148"/>
    <mergeCell ref="A184:P184"/>
    <mergeCell ref="A1:P1"/>
    <mergeCell ref="G3:L3"/>
    <mergeCell ref="A55:P55"/>
    <mergeCell ref="G57:L5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05"/>
  <sheetViews>
    <sheetView zoomScale="75" zoomScaleNormal="75" workbookViewId="0" topLeftCell="A1">
      <selection activeCell="O26" sqref="O26"/>
    </sheetView>
  </sheetViews>
  <sheetFormatPr defaultColWidth="9.00390625" defaultRowHeight="12.75"/>
  <cols>
    <col min="1" max="1" width="7.375" style="0" customWidth="1"/>
    <col min="2" max="2" width="22.875" style="0" customWidth="1"/>
    <col min="3" max="4" width="7.25390625" style="0" customWidth="1"/>
    <col min="5" max="5" width="8.125" style="0" customWidth="1"/>
    <col min="6" max="6" width="7.75390625" style="0" customWidth="1"/>
    <col min="7" max="7" width="8.625" style="0" customWidth="1"/>
    <col min="8" max="9" width="5.875" style="0" customWidth="1"/>
    <col min="10" max="10" width="5.625" style="0" customWidth="1"/>
    <col min="11" max="11" width="6.00390625" style="0" customWidth="1"/>
    <col min="12" max="12" width="6.25390625" style="0" customWidth="1"/>
    <col min="13" max="13" width="6.375" style="0" customWidth="1"/>
    <col min="14" max="14" width="6.25390625" style="0" customWidth="1"/>
    <col min="15" max="15" width="17.00390625" style="0" customWidth="1"/>
    <col min="16" max="16" width="17.375" style="0" customWidth="1"/>
  </cols>
  <sheetData>
    <row r="1" spans="1:16" ht="21.75" customHeight="1">
      <c r="A1" s="608" t="s">
        <v>82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3" spans="1:16" ht="15.75" customHeight="1">
      <c r="A3" s="1" t="s">
        <v>25</v>
      </c>
      <c r="B3" s="2" t="s">
        <v>24</v>
      </c>
      <c r="C3" s="2" t="s">
        <v>0</v>
      </c>
      <c r="D3" s="2" t="s">
        <v>3</v>
      </c>
      <c r="E3" s="3" t="s">
        <v>1</v>
      </c>
      <c r="F3" s="2" t="s">
        <v>3</v>
      </c>
      <c r="G3" s="2" t="s">
        <v>4</v>
      </c>
      <c r="H3" s="631" t="s">
        <v>23</v>
      </c>
      <c r="I3" s="631"/>
      <c r="J3" s="631"/>
      <c r="K3" s="631"/>
      <c r="L3" s="631"/>
      <c r="M3" s="631"/>
      <c r="N3" s="631"/>
      <c r="O3" s="2" t="s">
        <v>88</v>
      </c>
      <c r="P3" s="2" t="s">
        <v>22</v>
      </c>
    </row>
    <row r="4" spans="1:16" ht="15.75" customHeight="1">
      <c r="A4" s="1"/>
      <c r="B4" s="2"/>
      <c r="C4" s="2"/>
      <c r="D4" s="2"/>
      <c r="E4" s="3" t="s">
        <v>2</v>
      </c>
      <c r="F4" s="2"/>
      <c r="G4" s="2"/>
      <c r="H4" s="2" t="s">
        <v>51</v>
      </c>
      <c r="I4" s="2" t="s">
        <v>60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/>
      <c r="P4" s="2"/>
    </row>
    <row r="5" spans="1:16" ht="15.75" customHeight="1">
      <c r="A5" s="5">
        <v>1</v>
      </c>
      <c r="B5" s="36" t="s">
        <v>64</v>
      </c>
      <c r="C5" s="37">
        <v>6</v>
      </c>
      <c r="D5" s="37"/>
      <c r="E5" s="6">
        <v>0</v>
      </c>
      <c r="F5" s="38">
        <v>0</v>
      </c>
      <c r="G5" s="78">
        <v>71</v>
      </c>
      <c r="H5" s="37">
        <v>0</v>
      </c>
      <c r="I5" s="37">
        <v>0</v>
      </c>
      <c r="J5" s="37">
        <v>0</v>
      </c>
      <c r="K5" s="37">
        <v>0</v>
      </c>
      <c r="L5" s="37">
        <v>3</v>
      </c>
      <c r="M5" s="37">
        <v>2</v>
      </c>
      <c r="N5" s="37">
        <v>1</v>
      </c>
      <c r="O5" s="37" t="s">
        <v>84</v>
      </c>
      <c r="P5" s="36" t="s">
        <v>43</v>
      </c>
    </row>
    <row r="6" spans="1:16" ht="15.75" customHeight="1">
      <c r="A6" s="5">
        <v>2</v>
      </c>
      <c r="B6" s="36" t="s">
        <v>61</v>
      </c>
      <c r="C6" s="37">
        <v>2</v>
      </c>
      <c r="D6" s="37"/>
      <c r="E6" s="6">
        <v>0</v>
      </c>
      <c r="F6" s="38">
        <v>0</v>
      </c>
      <c r="G6" s="78">
        <v>66</v>
      </c>
      <c r="H6" s="37">
        <v>0</v>
      </c>
      <c r="I6" s="37">
        <v>0</v>
      </c>
      <c r="J6" s="37">
        <v>0</v>
      </c>
      <c r="K6" s="37">
        <v>0</v>
      </c>
      <c r="L6" s="37">
        <v>2</v>
      </c>
      <c r="M6" s="37">
        <v>0</v>
      </c>
      <c r="N6" s="37">
        <v>0</v>
      </c>
      <c r="O6" s="36"/>
      <c r="P6" s="36" t="s">
        <v>211</v>
      </c>
    </row>
    <row r="7" spans="1:16" ht="15.75" customHeight="1">
      <c r="A7" s="5">
        <v>3</v>
      </c>
      <c r="B7" s="36" t="s">
        <v>62</v>
      </c>
      <c r="C7" s="37">
        <v>1</v>
      </c>
      <c r="D7" s="37"/>
      <c r="E7" s="6">
        <v>0</v>
      </c>
      <c r="F7" s="37">
        <v>0</v>
      </c>
      <c r="G7" s="78">
        <v>64</v>
      </c>
      <c r="H7" s="37">
        <v>0</v>
      </c>
      <c r="I7" s="37">
        <v>0</v>
      </c>
      <c r="J7" s="37">
        <v>0</v>
      </c>
      <c r="K7" s="37">
        <v>0</v>
      </c>
      <c r="L7" s="37">
        <v>1</v>
      </c>
      <c r="M7" s="37">
        <v>0</v>
      </c>
      <c r="N7" s="37">
        <v>0</v>
      </c>
      <c r="O7" s="36"/>
      <c r="P7" s="36" t="s">
        <v>206</v>
      </c>
    </row>
    <row r="8" spans="1:16" ht="15.75" customHeight="1">
      <c r="A8" s="5">
        <v>4</v>
      </c>
      <c r="B8" s="36" t="s">
        <v>63</v>
      </c>
      <c r="C8" s="37">
        <v>5</v>
      </c>
      <c r="D8" s="37"/>
      <c r="E8" s="6">
        <v>0</v>
      </c>
      <c r="F8" s="37">
        <v>0</v>
      </c>
      <c r="G8" s="78">
        <v>62</v>
      </c>
      <c r="H8" s="37">
        <v>0</v>
      </c>
      <c r="I8" s="37">
        <v>0</v>
      </c>
      <c r="J8" s="37">
        <v>1</v>
      </c>
      <c r="K8" s="37">
        <v>2</v>
      </c>
      <c r="L8" s="37">
        <v>1</v>
      </c>
      <c r="M8" s="37">
        <v>0</v>
      </c>
      <c r="N8" s="37">
        <v>1</v>
      </c>
      <c r="O8" s="36" t="s">
        <v>86</v>
      </c>
      <c r="P8" s="36" t="s">
        <v>46</v>
      </c>
    </row>
    <row r="9" spans="1:16" ht="15.75" customHeight="1">
      <c r="A9" s="5">
        <v>5</v>
      </c>
      <c r="B9" s="36" t="s">
        <v>68</v>
      </c>
      <c r="C9" s="37">
        <v>4</v>
      </c>
      <c r="D9" s="37"/>
      <c r="E9" s="6">
        <v>0</v>
      </c>
      <c r="F9" s="38">
        <v>0</v>
      </c>
      <c r="G9" s="78">
        <v>58</v>
      </c>
      <c r="H9" s="37">
        <v>0</v>
      </c>
      <c r="I9" s="37">
        <v>0</v>
      </c>
      <c r="J9" s="37">
        <v>2</v>
      </c>
      <c r="K9" s="37">
        <v>0</v>
      </c>
      <c r="L9" s="37">
        <v>1</v>
      </c>
      <c r="M9" s="37">
        <v>1</v>
      </c>
      <c r="N9" s="37">
        <v>0</v>
      </c>
      <c r="O9" s="37"/>
      <c r="P9" s="36" t="s">
        <v>210</v>
      </c>
    </row>
    <row r="10" spans="1:16" ht="15.75" customHeight="1">
      <c r="A10" s="5">
        <v>5</v>
      </c>
      <c r="B10" s="36" t="s">
        <v>85</v>
      </c>
      <c r="C10" s="37">
        <v>4</v>
      </c>
      <c r="D10" s="37"/>
      <c r="E10" s="6">
        <v>0</v>
      </c>
      <c r="F10" s="38">
        <v>0</v>
      </c>
      <c r="G10" s="78">
        <v>58</v>
      </c>
      <c r="H10" s="37">
        <v>0</v>
      </c>
      <c r="I10" s="37">
        <v>0</v>
      </c>
      <c r="J10" s="37">
        <v>1</v>
      </c>
      <c r="K10" s="37">
        <v>1</v>
      </c>
      <c r="L10" s="37">
        <v>1</v>
      </c>
      <c r="M10" s="37">
        <v>1</v>
      </c>
      <c r="N10" s="37">
        <v>0</v>
      </c>
      <c r="O10" s="37"/>
      <c r="P10" s="36" t="s">
        <v>208</v>
      </c>
    </row>
    <row r="11" spans="1:16" ht="15.75" customHeight="1">
      <c r="A11" s="5">
        <v>7</v>
      </c>
      <c r="B11" s="36" t="s">
        <v>65</v>
      </c>
      <c r="C11" s="37">
        <v>7</v>
      </c>
      <c r="D11" s="37"/>
      <c r="E11" s="6">
        <v>0</v>
      </c>
      <c r="F11" s="38">
        <v>0</v>
      </c>
      <c r="G11" s="78">
        <v>56</v>
      </c>
      <c r="H11" s="37">
        <v>0</v>
      </c>
      <c r="I11" s="37">
        <v>0</v>
      </c>
      <c r="J11" s="37">
        <v>3</v>
      </c>
      <c r="K11" s="37">
        <v>2</v>
      </c>
      <c r="L11" s="37">
        <v>1</v>
      </c>
      <c r="M11" s="37">
        <v>0</v>
      </c>
      <c r="N11" s="37">
        <v>1</v>
      </c>
      <c r="O11" s="37" t="s">
        <v>87</v>
      </c>
      <c r="P11" s="36" t="s">
        <v>207</v>
      </c>
    </row>
    <row r="12" spans="1:16" ht="15.75" customHeight="1">
      <c r="A12" s="5">
        <v>7</v>
      </c>
      <c r="B12" s="36" t="s">
        <v>66</v>
      </c>
      <c r="C12" s="37">
        <v>4</v>
      </c>
      <c r="D12" s="37"/>
      <c r="E12" s="6">
        <v>0</v>
      </c>
      <c r="F12" s="37">
        <v>0</v>
      </c>
      <c r="G12" s="78">
        <v>56</v>
      </c>
      <c r="H12" s="37">
        <v>0</v>
      </c>
      <c r="I12" s="37">
        <v>0</v>
      </c>
      <c r="J12" s="37">
        <v>1</v>
      </c>
      <c r="K12" s="37">
        <v>2</v>
      </c>
      <c r="L12" s="37">
        <v>0</v>
      </c>
      <c r="M12" s="37">
        <v>1</v>
      </c>
      <c r="N12" s="37">
        <v>0</v>
      </c>
      <c r="O12" s="36"/>
      <c r="P12" s="36" t="s">
        <v>45</v>
      </c>
    </row>
    <row r="13" spans="1:16" ht="15.75" customHeight="1">
      <c r="A13" s="5">
        <v>9</v>
      </c>
      <c r="B13" s="36" t="s">
        <v>67</v>
      </c>
      <c r="C13" s="37">
        <v>1</v>
      </c>
      <c r="D13" s="37"/>
      <c r="E13" s="6">
        <v>0</v>
      </c>
      <c r="F13" s="37">
        <v>0</v>
      </c>
      <c r="G13" s="78">
        <v>55</v>
      </c>
      <c r="H13" s="37">
        <v>0</v>
      </c>
      <c r="I13" s="37">
        <v>0</v>
      </c>
      <c r="J13" s="37">
        <v>0</v>
      </c>
      <c r="K13" s="37">
        <v>1</v>
      </c>
      <c r="L13" s="37">
        <v>0</v>
      </c>
      <c r="M13" s="37">
        <v>0</v>
      </c>
      <c r="N13" s="37">
        <v>0</v>
      </c>
      <c r="O13" s="37"/>
      <c r="P13" s="36" t="s">
        <v>216</v>
      </c>
    </row>
    <row r="14" spans="1:16" ht="15.75" customHeight="1">
      <c r="A14" s="5">
        <v>10</v>
      </c>
      <c r="B14" s="36" t="s">
        <v>69</v>
      </c>
      <c r="C14" s="37">
        <v>5</v>
      </c>
      <c r="D14" s="37"/>
      <c r="E14" s="6">
        <v>0</v>
      </c>
      <c r="F14" s="38">
        <v>0</v>
      </c>
      <c r="G14" s="78">
        <v>54</v>
      </c>
      <c r="H14" s="37">
        <v>0</v>
      </c>
      <c r="I14" s="37">
        <v>1</v>
      </c>
      <c r="J14" s="37">
        <v>1</v>
      </c>
      <c r="K14" s="37">
        <v>0</v>
      </c>
      <c r="L14" s="37">
        <v>3</v>
      </c>
      <c r="M14" s="37">
        <v>0</v>
      </c>
      <c r="N14" s="37">
        <v>0</v>
      </c>
      <c r="O14" s="37"/>
      <c r="P14" s="36" t="s">
        <v>217</v>
      </c>
    </row>
    <row r="15" spans="1:16" ht="15.75" customHeight="1">
      <c r="A15" s="5">
        <v>11</v>
      </c>
      <c r="B15" s="36" t="s">
        <v>70</v>
      </c>
      <c r="C15" s="37">
        <v>10</v>
      </c>
      <c r="D15" s="37"/>
      <c r="E15" s="6">
        <v>0</v>
      </c>
      <c r="F15" s="37">
        <v>0</v>
      </c>
      <c r="G15" s="78">
        <v>53</v>
      </c>
      <c r="H15" s="37">
        <v>0</v>
      </c>
      <c r="I15" s="37">
        <v>2</v>
      </c>
      <c r="J15" s="37">
        <v>2</v>
      </c>
      <c r="K15" s="37">
        <v>3</v>
      </c>
      <c r="L15" s="37">
        <v>1</v>
      </c>
      <c r="M15" s="37">
        <v>2</v>
      </c>
      <c r="N15" s="37">
        <v>0</v>
      </c>
      <c r="O15" s="36"/>
      <c r="P15" s="36" t="s">
        <v>198</v>
      </c>
    </row>
    <row r="16" spans="1:16" ht="15.75" customHeight="1">
      <c r="A16" s="5">
        <v>12</v>
      </c>
      <c r="B16" s="2" t="s">
        <v>71</v>
      </c>
      <c r="C16" s="4">
        <v>1</v>
      </c>
      <c r="D16" s="4"/>
      <c r="E16" s="6">
        <v>0</v>
      </c>
      <c r="F16" s="4">
        <v>0</v>
      </c>
      <c r="G16" s="8">
        <v>50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2"/>
      <c r="P16" s="2"/>
    </row>
    <row r="17" spans="1:16" ht="15.75" customHeight="1">
      <c r="A17" s="5">
        <v>13</v>
      </c>
      <c r="B17" s="2" t="s">
        <v>72</v>
      </c>
      <c r="C17" s="4">
        <v>4</v>
      </c>
      <c r="D17" s="4"/>
      <c r="E17" s="6">
        <v>0</v>
      </c>
      <c r="F17" s="7">
        <v>0</v>
      </c>
      <c r="G17" s="8">
        <v>49</v>
      </c>
      <c r="H17" s="4">
        <v>0</v>
      </c>
      <c r="I17" s="4">
        <v>1</v>
      </c>
      <c r="J17" s="4">
        <v>2</v>
      </c>
      <c r="K17" s="4">
        <v>0</v>
      </c>
      <c r="L17" s="4">
        <v>1</v>
      </c>
      <c r="M17" s="4">
        <v>0</v>
      </c>
      <c r="N17" s="4">
        <v>0</v>
      </c>
      <c r="O17" s="2"/>
      <c r="P17" s="2"/>
    </row>
    <row r="18" spans="1:16" ht="15.75" customHeight="1">
      <c r="A18" s="5">
        <v>14</v>
      </c>
      <c r="B18" s="2" t="s">
        <v>73</v>
      </c>
      <c r="C18" s="4">
        <v>2</v>
      </c>
      <c r="D18" s="4"/>
      <c r="E18" s="6">
        <v>0</v>
      </c>
      <c r="F18" s="4">
        <v>0</v>
      </c>
      <c r="G18" s="8">
        <v>48</v>
      </c>
      <c r="H18" s="4">
        <v>0</v>
      </c>
      <c r="I18" s="4">
        <v>0</v>
      </c>
      <c r="J18" s="4">
        <v>1</v>
      </c>
      <c r="K18" s="4">
        <v>1</v>
      </c>
      <c r="L18" s="4">
        <v>0</v>
      </c>
      <c r="M18" s="4">
        <v>0</v>
      </c>
      <c r="N18" s="4">
        <v>0</v>
      </c>
      <c r="O18" s="4"/>
      <c r="P18" s="2"/>
    </row>
    <row r="19" spans="1:16" ht="15.75" customHeight="1">
      <c r="A19" s="5">
        <v>14</v>
      </c>
      <c r="B19" s="2" t="s">
        <v>74</v>
      </c>
      <c r="C19" s="4">
        <v>3</v>
      </c>
      <c r="D19" s="4"/>
      <c r="E19" s="6">
        <v>1</v>
      </c>
      <c r="F19" s="7">
        <v>0.5</v>
      </c>
      <c r="G19" s="8">
        <v>55.3</v>
      </c>
      <c r="H19" s="4">
        <v>1</v>
      </c>
      <c r="I19" s="4">
        <v>0</v>
      </c>
      <c r="J19" s="4">
        <v>0</v>
      </c>
      <c r="K19" s="4">
        <v>0</v>
      </c>
      <c r="L19" s="4">
        <v>1</v>
      </c>
      <c r="M19" s="4">
        <v>1</v>
      </c>
      <c r="N19" s="4">
        <v>0</v>
      </c>
      <c r="O19" s="4"/>
      <c r="P19" s="2"/>
    </row>
    <row r="20" spans="1:16" ht="15.75" customHeight="1">
      <c r="A20" s="5">
        <v>16</v>
      </c>
      <c r="B20" s="2" t="s">
        <v>75</v>
      </c>
      <c r="C20" s="4">
        <v>5</v>
      </c>
      <c r="D20" s="4"/>
      <c r="E20" s="6">
        <v>2</v>
      </c>
      <c r="F20" s="7">
        <v>0.4</v>
      </c>
      <c r="G20" s="8">
        <v>47</v>
      </c>
      <c r="H20" s="4">
        <v>2</v>
      </c>
      <c r="I20" s="4">
        <v>0</v>
      </c>
      <c r="J20" s="4">
        <v>0</v>
      </c>
      <c r="K20" s="4">
        <v>2</v>
      </c>
      <c r="L20" s="4">
        <v>1</v>
      </c>
      <c r="M20" s="4">
        <v>0</v>
      </c>
      <c r="N20" s="4">
        <v>0</v>
      </c>
      <c r="O20" s="2"/>
      <c r="P20" s="2"/>
    </row>
    <row r="21" spans="1:16" ht="15.75" customHeight="1">
      <c r="A21" s="5">
        <v>17</v>
      </c>
      <c r="B21" s="2" t="s">
        <v>76</v>
      </c>
      <c r="C21" s="4">
        <v>1</v>
      </c>
      <c r="D21" s="4"/>
      <c r="E21" s="6">
        <v>0</v>
      </c>
      <c r="F21" s="4">
        <v>0</v>
      </c>
      <c r="G21" s="8">
        <v>45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/>
      <c r="P21" s="2"/>
    </row>
    <row r="22" spans="1:16" ht="15.75" customHeight="1">
      <c r="A22" s="5">
        <v>17</v>
      </c>
      <c r="B22" s="2" t="s">
        <v>77</v>
      </c>
      <c r="C22" s="4">
        <v>5</v>
      </c>
      <c r="D22" s="4"/>
      <c r="E22" s="6">
        <v>0</v>
      </c>
      <c r="F22" s="7">
        <v>0</v>
      </c>
      <c r="G22" s="8">
        <v>45</v>
      </c>
      <c r="H22" s="4">
        <v>0</v>
      </c>
      <c r="I22" s="4">
        <v>0</v>
      </c>
      <c r="J22" s="4">
        <v>4</v>
      </c>
      <c r="K22" s="4">
        <v>1</v>
      </c>
      <c r="L22" s="4">
        <v>0</v>
      </c>
      <c r="M22" s="4">
        <v>0</v>
      </c>
      <c r="N22" s="4">
        <v>0</v>
      </c>
      <c r="O22" s="2"/>
      <c r="P22" s="2"/>
    </row>
    <row r="23" spans="1:16" ht="15.75" customHeight="1">
      <c r="A23" s="5">
        <v>19</v>
      </c>
      <c r="B23" s="2" t="s">
        <v>78</v>
      </c>
      <c r="C23" s="4">
        <v>4</v>
      </c>
      <c r="D23" s="4"/>
      <c r="E23" s="6">
        <v>2</v>
      </c>
      <c r="F23" s="7">
        <v>0.5</v>
      </c>
      <c r="G23" s="8">
        <v>40</v>
      </c>
      <c r="H23" s="4">
        <v>2</v>
      </c>
      <c r="I23" s="4">
        <v>1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2"/>
      <c r="P23" s="2"/>
    </row>
    <row r="24" spans="1:16" ht="19.5" customHeight="1">
      <c r="A24" s="5"/>
      <c r="B24" s="9" t="s">
        <v>79</v>
      </c>
      <c r="C24" s="10">
        <f>SUM(C5:C23)</f>
        <v>74</v>
      </c>
      <c r="D24" s="11">
        <v>0.18</v>
      </c>
      <c r="E24" s="12">
        <f>SUM(E6:E23)</f>
        <v>5</v>
      </c>
      <c r="F24" s="13">
        <v>0.07</v>
      </c>
      <c r="G24" s="97">
        <v>54.3</v>
      </c>
      <c r="H24" s="10">
        <f aca="true" t="shared" si="0" ref="H24:N24">SUM(H5:H23)</f>
        <v>5</v>
      </c>
      <c r="I24" s="10">
        <f t="shared" si="0"/>
        <v>5</v>
      </c>
      <c r="J24" s="10">
        <f t="shared" si="0"/>
        <v>19</v>
      </c>
      <c r="K24" s="10">
        <f t="shared" si="0"/>
        <v>16</v>
      </c>
      <c r="L24" s="10">
        <f t="shared" si="0"/>
        <v>18</v>
      </c>
      <c r="M24" s="10">
        <f t="shared" si="0"/>
        <v>8</v>
      </c>
      <c r="N24" s="10">
        <f t="shared" si="0"/>
        <v>3</v>
      </c>
      <c r="O24" s="14"/>
      <c r="P24" s="15"/>
    </row>
    <row r="25" spans="1:16" ht="19.5" customHeight="1">
      <c r="A25" s="16"/>
      <c r="B25" s="17"/>
      <c r="C25" s="14"/>
      <c r="D25" s="14"/>
      <c r="E25" s="14"/>
      <c r="F25" s="18"/>
      <c r="G25" s="14"/>
      <c r="H25" s="7">
        <v>0.07</v>
      </c>
      <c r="I25" s="7">
        <v>0.07</v>
      </c>
      <c r="J25" s="7">
        <v>0.25</v>
      </c>
      <c r="K25" s="7">
        <v>0.22</v>
      </c>
      <c r="L25" s="7">
        <v>0.25</v>
      </c>
      <c r="M25" s="7">
        <v>0.1</v>
      </c>
      <c r="N25" s="7">
        <v>0.04</v>
      </c>
      <c r="O25" s="14"/>
      <c r="P25" s="15"/>
    </row>
    <row r="26" spans="1:16" ht="19.5" customHeight="1">
      <c r="A26" s="5"/>
      <c r="B26" s="9" t="s">
        <v>80</v>
      </c>
      <c r="C26" s="19">
        <v>90</v>
      </c>
      <c r="D26" s="20">
        <v>0.25</v>
      </c>
      <c r="E26" s="12">
        <v>3</v>
      </c>
      <c r="F26" s="21">
        <v>0.035</v>
      </c>
      <c r="G26" s="97">
        <v>56.2</v>
      </c>
      <c r="H26" s="19">
        <v>3</v>
      </c>
      <c r="I26" s="19">
        <v>5</v>
      </c>
      <c r="J26" s="19">
        <v>13</v>
      </c>
      <c r="K26" s="19">
        <v>27</v>
      </c>
      <c r="L26" s="19">
        <v>23</v>
      </c>
      <c r="M26" s="19">
        <v>17</v>
      </c>
      <c r="N26" s="19">
        <v>2</v>
      </c>
      <c r="O26" s="15"/>
      <c r="P26" s="15"/>
    </row>
    <row r="27" spans="1:16" ht="19.5" customHeight="1">
      <c r="A27" s="16"/>
      <c r="B27" s="15"/>
      <c r="H27" s="22">
        <v>0.03</v>
      </c>
      <c r="I27" s="22">
        <v>0.05</v>
      </c>
      <c r="J27" s="22">
        <v>0.15</v>
      </c>
      <c r="K27" s="22">
        <v>0.3</v>
      </c>
      <c r="L27" s="22">
        <v>0.25</v>
      </c>
      <c r="M27" s="22">
        <v>0.19</v>
      </c>
      <c r="N27" s="22">
        <v>0.02</v>
      </c>
      <c r="O27" s="15"/>
      <c r="P27" s="15"/>
    </row>
    <row r="28" spans="1:16" ht="19.5" customHeight="1">
      <c r="A28" s="23"/>
      <c r="B28" s="9" t="s">
        <v>81</v>
      </c>
      <c r="C28" s="19">
        <v>85</v>
      </c>
      <c r="D28" s="20">
        <v>0.19</v>
      </c>
      <c r="E28" s="12">
        <v>5</v>
      </c>
      <c r="F28" s="13">
        <v>0.06</v>
      </c>
      <c r="G28" s="97">
        <v>55.2</v>
      </c>
      <c r="H28" s="19">
        <v>0</v>
      </c>
      <c r="I28" s="19">
        <v>10</v>
      </c>
      <c r="J28" s="19">
        <v>25</v>
      </c>
      <c r="K28" s="19">
        <v>21</v>
      </c>
      <c r="L28" s="19">
        <v>16</v>
      </c>
      <c r="M28" s="19">
        <v>10</v>
      </c>
      <c r="N28" s="19">
        <v>3</v>
      </c>
      <c r="O28" s="24"/>
      <c r="P28" s="25"/>
    </row>
    <row r="29" spans="1:16" ht="19.5" customHeight="1">
      <c r="A29" s="15"/>
      <c r="B29" s="15"/>
      <c r="C29" s="15"/>
      <c r="D29" s="15"/>
      <c r="E29" s="15"/>
      <c r="F29" s="15"/>
      <c r="G29" s="15"/>
      <c r="H29" s="26">
        <v>0</v>
      </c>
      <c r="I29" s="26">
        <v>0.12</v>
      </c>
      <c r="J29" s="26">
        <v>0.29</v>
      </c>
      <c r="K29" s="26">
        <v>0.25</v>
      </c>
      <c r="L29" s="26">
        <v>0.19</v>
      </c>
      <c r="M29" s="26">
        <v>0.12</v>
      </c>
      <c r="N29" s="26">
        <v>0.04</v>
      </c>
      <c r="O29" s="15"/>
      <c r="P29" s="15"/>
    </row>
    <row r="30" spans="1:16" ht="19.5" customHeight="1">
      <c r="A30" s="15"/>
      <c r="B30" s="9" t="s">
        <v>83</v>
      </c>
      <c r="C30" s="10">
        <v>88</v>
      </c>
      <c r="D30" s="11">
        <v>0.21</v>
      </c>
      <c r="E30" s="12">
        <v>9</v>
      </c>
      <c r="F30" s="13">
        <v>0.1</v>
      </c>
      <c r="G30" s="97">
        <v>48.1</v>
      </c>
      <c r="H30" s="27"/>
      <c r="I30" s="28"/>
      <c r="J30" s="28"/>
      <c r="K30" s="28"/>
      <c r="L30" s="28"/>
      <c r="M30" s="28"/>
      <c r="N30" s="28"/>
      <c r="O30" s="15"/>
      <c r="P30" s="15"/>
    </row>
    <row r="31" spans="1:16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9.5" customHeight="1">
      <c r="A32" s="96" t="s">
        <v>156</v>
      </c>
      <c r="B32" s="96"/>
      <c r="C32" s="96"/>
      <c r="D32" s="96"/>
      <c r="E32" s="96"/>
      <c r="F32" s="96"/>
      <c r="G32" s="96"/>
      <c r="H32" s="96"/>
      <c r="I32" s="96"/>
      <c r="J32" s="96"/>
      <c r="K32" s="28"/>
      <c r="L32" s="28"/>
      <c r="M32" s="15"/>
      <c r="N32" s="15"/>
      <c r="O32" s="15"/>
      <c r="P32" s="15"/>
    </row>
    <row r="33" spans="1:16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611" t="s">
        <v>52</v>
      </c>
      <c r="B34" s="611"/>
      <c r="C34" s="611"/>
      <c r="D34" s="611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611"/>
      <c r="P34" s="611"/>
    </row>
    <row r="36" spans="1:16" ht="12.75">
      <c r="A36" s="29" t="s">
        <v>25</v>
      </c>
      <c r="B36" s="30" t="s">
        <v>24</v>
      </c>
      <c r="C36" s="30" t="s">
        <v>0</v>
      </c>
      <c r="D36" s="30"/>
      <c r="E36" s="31" t="s">
        <v>1</v>
      </c>
      <c r="F36" s="30" t="s">
        <v>3</v>
      </c>
      <c r="G36" s="32" t="s">
        <v>4</v>
      </c>
      <c r="H36" s="603" t="s">
        <v>23</v>
      </c>
      <c r="I36" s="604"/>
      <c r="J36" s="604"/>
      <c r="K36" s="604"/>
      <c r="L36" s="604"/>
      <c r="M36" s="604"/>
      <c r="N36" s="605"/>
      <c r="O36" s="33" t="s">
        <v>6</v>
      </c>
      <c r="P36" s="2" t="s">
        <v>22</v>
      </c>
    </row>
    <row r="37" spans="1:16" ht="12.75">
      <c r="A37" s="29"/>
      <c r="B37" s="30"/>
      <c r="C37" s="30"/>
      <c r="D37" s="30"/>
      <c r="E37" s="31" t="s">
        <v>2</v>
      </c>
      <c r="F37" s="30"/>
      <c r="G37" s="30"/>
      <c r="H37" s="34" t="s">
        <v>51</v>
      </c>
      <c r="I37" s="34" t="s">
        <v>60</v>
      </c>
      <c r="J37" s="34" t="s">
        <v>15</v>
      </c>
      <c r="K37" s="34" t="s">
        <v>16</v>
      </c>
      <c r="L37" s="34" t="s">
        <v>17</v>
      </c>
      <c r="M37" s="34" t="s">
        <v>18</v>
      </c>
      <c r="N37" s="34" t="s">
        <v>19</v>
      </c>
      <c r="O37" s="33"/>
      <c r="P37" s="2"/>
    </row>
    <row r="38" spans="1:16" ht="12.75">
      <c r="A38" s="35">
        <v>1</v>
      </c>
      <c r="B38" s="36" t="s">
        <v>28</v>
      </c>
      <c r="C38" s="37">
        <v>2</v>
      </c>
      <c r="D38" s="37"/>
      <c r="E38" s="37">
        <v>0</v>
      </c>
      <c r="F38" s="38">
        <v>0</v>
      </c>
      <c r="G38" s="37">
        <v>69</v>
      </c>
      <c r="H38" s="39"/>
      <c r="I38" s="39"/>
      <c r="J38" s="39"/>
      <c r="K38" s="39"/>
      <c r="L38" s="39">
        <v>1</v>
      </c>
      <c r="M38" s="39">
        <v>1</v>
      </c>
      <c r="N38" s="39"/>
      <c r="O38" s="36"/>
      <c r="P38" s="36" t="s">
        <v>44</v>
      </c>
    </row>
    <row r="39" spans="1:16" ht="12.75">
      <c r="A39" s="35">
        <v>2</v>
      </c>
      <c r="B39" s="36" t="s">
        <v>50</v>
      </c>
      <c r="C39" s="37">
        <v>3</v>
      </c>
      <c r="D39" s="37"/>
      <c r="E39" s="37">
        <v>0</v>
      </c>
      <c r="F39" s="37">
        <v>0</v>
      </c>
      <c r="G39" s="37">
        <v>68.3</v>
      </c>
      <c r="H39" s="37"/>
      <c r="I39" s="37"/>
      <c r="J39" s="37"/>
      <c r="K39" s="37"/>
      <c r="L39" s="37">
        <v>2</v>
      </c>
      <c r="M39" s="37">
        <v>1</v>
      </c>
      <c r="N39" s="37"/>
      <c r="O39" s="36"/>
      <c r="P39" s="36" t="s">
        <v>59</v>
      </c>
    </row>
    <row r="40" spans="1:16" ht="12.75">
      <c r="A40" s="35">
        <v>3</v>
      </c>
      <c r="B40" s="36" t="s">
        <v>10</v>
      </c>
      <c r="C40" s="37">
        <v>9</v>
      </c>
      <c r="D40" s="37"/>
      <c r="E40" s="37">
        <v>0</v>
      </c>
      <c r="F40" s="37">
        <v>0</v>
      </c>
      <c r="G40" s="37">
        <v>66.2</v>
      </c>
      <c r="H40" s="37"/>
      <c r="I40" s="37"/>
      <c r="J40" s="37"/>
      <c r="K40" s="37">
        <v>3</v>
      </c>
      <c r="L40" s="37">
        <v>2</v>
      </c>
      <c r="M40" s="37">
        <v>3</v>
      </c>
      <c r="N40" s="37">
        <v>1</v>
      </c>
      <c r="O40" s="36" t="s">
        <v>53</v>
      </c>
      <c r="P40" s="36" t="s">
        <v>43</v>
      </c>
    </row>
    <row r="41" spans="1:16" ht="12.75">
      <c r="A41" s="35">
        <v>3</v>
      </c>
      <c r="B41" s="36" t="s">
        <v>32</v>
      </c>
      <c r="C41" s="37">
        <v>5</v>
      </c>
      <c r="D41" s="37"/>
      <c r="E41" s="37">
        <v>0</v>
      </c>
      <c r="F41" s="38">
        <v>0</v>
      </c>
      <c r="G41" s="37">
        <v>66.2</v>
      </c>
      <c r="H41" s="37"/>
      <c r="I41" s="37"/>
      <c r="J41" s="37"/>
      <c r="K41" s="37">
        <v>2</v>
      </c>
      <c r="L41" s="37"/>
      <c r="M41" s="37">
        <v>3</v>
      </c>
      <c r="N41" s="37"/>
      <c r="O41" s="37"/>
      <c r="P41" s="36" t="s">
        <v>45</v>
      </c>
    </row>
    <row r="42" spans="1:16" ht="12.75">
      <c r="A42" s="35">
        <v>5</v>
      </c>
      <c r="B42" s="36" t="s">
        <v>9</v>
      </c>
      <c r="C42" s="37">
        <v>6</v>
      </c>
      <c r="D42" s="37"/>
      <c r="E42" s="37">
        <v>0</v>
      </c>
      <c r="F42" s="38">
        <v>0</v>
      </c>
      <c r="G42" s="37">
        <v>65.2</v>
      </c>
      <c r="H42" s="37"/>
      <c r="I42" s="37"/>
      <c r="J42" s="37"/>
      <c r="K42" s="37">
        <v>1</v>
      </c>
      <c r="L42" s="37">
        <v>3</v>
      </c>
      <c r="M42" s="37">
        <v>2</v>
      </c>
      <c r="N42" s="37"/>
      <c r="O42" s="37"/>
      <c r="P42" s="36"/>
    </row>
    <row r="43" spans="1:16" ht="12.75">
      <c r="A43" s="35">
        <v>6</v>
      </c>
      <c r="B43" s="36" t="s">
        <v>34</v>
      </c>
      <c r="C43" s="37">
        <v>4</v>
      </c>
      <c r="D43" s="37"/>
      <c r="E43" s="37">
        <v>0</v>
      </c>
      <c r="F43" s="37">
        <v>0</v>
      </c>
      <c r="G43" s="37">
        <v>65</v>
      </c>
      <c r="H43" s="37"/>
      <c r="I43" s="37"/>
      <c r="J43" s="37"/>
      <c r="K43" s="37"/>
      <c r="L43" s="37">
        <v>4</v>
      </c>
      <c r="M43" s="37"/>
      <c r="N43" s="37"/>
      <c r="O43" s="36"/>
      <c r="P43" s="36" t="s">
        <v>42</v>
      </c>
    </row>
    <row r="44" spans="1:16" ht="12.75">
      <c r="A44" s="35">
        <v>7</v>
      </c>
      <c r="B44" s="36" t="s">
        <v>36</v>
      </c>
      <c r="C44" s="37">
        <v>2</v>
      </c>
      <c r="D44" s="37"/>
      <c r="E44" s="37">
        <v>0</v>
      </c>
      <c r="F44" s="37">
        <v>0</v>
      </c>
      <c r="G44" s="37">
        <v>64.5</v>
      </c>
      <c r="H44" s="37"/>
      <c r="I44" s="37"/>
      <c r="J44" s="37"/>
      <c r="K44" s="37"/>
      <c r="L44" s="37">
        <v>2</v>
      </c>
      <c r="M44" s="37"/>
      <c r="N44" s="37"/>
      <c r="O44" s="37"/>
      <c r="P44" s="36"/>
    </row>
    <row r="45" spans="1:16" ht="12.75">
      <c r="A45" s="35">
        <v>8</v>
      </c>
      <c r="B45" s="36" t="s">
        <v>38</v>
      </c>
      <c r="C45" s="37">
        <v>3</v>
      </c>
      <c r="D45" s="37"/>
      <c r="E45" s="37">
        <v>0</v>
      </c>
      <c r="F45" s="38">
        <v>0</v>
      </c>
      <c r="G45" s="37">
        <v>64</v>
      </c>
      <c r="H45" s="37"/>
      <c r="I45" s="37"/>
      <c r="J45" s="37"/>
      <c r="K45" s="37">
        <v>1</v>
      </c>
      <c r="L45" s="37">
        <v>1</v>
      </c>
      <c r="M45" s="37">
        <v>1</v>
      </c>
      <c r="N45" s="37"/>
      <c r="O45" s="37"/>
      <c r="P45" s="36" t="s">
        <v>47</v>
      </c>
    </row>
    <row r="46" spans="1:16" ht="12.75">
      <c r="A46" s="35">
        <v>9</v>
      </c>
      <c r="B46" s="36" t="s">
        <v>29</v>
      </c>
      <c r="C46" s="37">
        <v>5</v>
      </c>
      <c r="D46" s="37"/>
      <c r="E46" s="37">
        <v>0</v>
      </c>
      <c r="F46" s="37">
        <v>0</v>
      </c>
      <c r="G46" s="37">
        <v>61</v>
      </c>
      <c r="H46" s="37"/>
      <c r="I46" s="37"/>
      <c r="J46" s="37">
        <v>1</v>
      </c>
      <c r="K46" s="37">
        <v>2</v>
      </c>
      <c r="L46" s="37">
        <v>1</v>
      </c>
      <c r="M46" s="37"/>
      <c r="N46" s="37">
        <v>1</v>
      </c>
      <c r="O46" s="36" t="s">
        <v>54</v>
      </c>
      <c r="P46" s="36" t="s">
        <v>46</v>
      </c>
    </row>
    <row r="47" spans="1:16" ht="12.75">
      <c r="A47" s="35">
        <v>9</v>
      </c>
      <c r="B47" s="36" t="s">
        <v>33</v>
      </c>
      <c r="C47" s="37">
        <v>1</v>
      </c>
      <c r="D47" s="37"/>
      <c r="E47" s="37">
        <v>0</v>
      </c>
      <c r="F47" s="37">
        <v>0</v>
      </c>
      <c r="G47" s="37">
        <v>61</v>
      </c>
      <c r="H47" s="37"/>
      <c r="I47" s="37"/>
      <c r="J47" s="37"/>
      <c r="K47" s="37"/>
      <c r="L47" s="37">
        <v>1</v>
      </c>
      <c r="M47" s="37"/>
      <c r="N47" s="37"/>
      <c r="O47" s="36"/>
      <c r="P47" s="36"/>
    </row>
    <row r="48" spans="1:16" ht="12.75">
      <c r="A48" s="35">
        <v>11</v>
      </c>
      <c r="B48" s="36" t="s">
        <v>21</v>
      </c>
      <c r="C48" s="37">
        <v>4</v>
      </c>
      <c r="D48" s="37"/>
      <c r="E48" s="37">
        <v>0</v>
      </c>
      <c r="F48" s="38">
        <v>0</v>
      </c>
      <c r="G48" s="37">
        <v>59.3</v>
      </c>
      <c r="H48" s="37"/>
      <c r="I48" s="37"/>
      <c r="J48" s="37">
        <v>1</v>
      </c>
      <c r="K48" s="37"/>
      <c r="L48" s="37">
        <v>2</v>
      </c>
      <c r="M48" s="37">
        <v>1</v>
      </c>
      <c r="N48" s="37"/>
      <c r="O48" s="36"/>
      <c r="P48" s="36" t="s">
        <v>49</v>
      </c>
    </row>
    <row r="49" spans="1:16" ht="12.75">
      <c r="A49" s="35">
        <v>12</v>
      </c>
      <c r="B49" s="36" t="s">
        <v>12</v>
      </c>
      <c r="C49" s="37">
        <v>4</v>
      </c>
      <c r="D49" s="37"/>
      <c r="E49" s="37">
        <v>0</v>
      </c>
      <c r="F49" s="37">
        <v>0</v>
      </c>
      <c r="G49" s="37">
        <v>57</v>
      </c>
      <c r="H49" s="37"/>
      <c r="I49" s="37"/>
      <c r="J49" s="37">
        <v>1</v>
      </c>
      <c r="K49" s="37">
        <v>2</v>
      </c>
      <c r="L49" s="37"/>
      <c r="M49" s="37">
        <v>1</v>
      </c>
      <c r="N49" s="37"/>
      <c r="O49" s="37"/>
      <c r="P49" s="36"/>
    </row>
    <row r="50" spans="1:16" ht="12.75">
      <c r="A50" s="5">
        <v>13</v>
      </c>
      <c r="B50" s="2" t="s">
        <v>35</v>
      </c>
      <c r="C50" s="4">
        <v>2</v>
      </c>
      <c r="D50" s="4"/>
      <c r="E50" s="4">
        <v>0</v>
      </c>
      <c r="F50" s="4">
        <v>0</v>
      </c>
      <c r="G50" s="4">
        <v>54.5</v>
      </c>
      <c r="H50" s="4"/>
      <c r="I50" s="4"/>
      <c r="J50" s="4"/>
      <c r="K50" s="4">
        <v>2</v>
      </c>
      <c r="L50" s="4"/>
      <c r="M50" s="4"/>
      <c r="N50" s="4"/>
      <c r="O50" s="4"/>
      <c r="P50" s="2"/>
    </row>
    <row r="51" spans="1:16" ht="12.75">
      <c r="A51" s="5">
        <v>14</v>
      </c>
      <c r="B51" s="2" t="s">
        <v>31</v>
      </c>
      <c r="C51" s="4">
        <v>12</v>
      </c>
      <c r="D51" s="4"/>
      <c r="E51" s="4">
        <v>1</v>
      </c>
      <c r="F51" s="7">
        <v>0.08</v>
      </c>
      <c r="G51" s="4">
        <v>52.8</v>
      </c>
      <c r="H51" s="4">
        <v>1</v>
      </c>
      <c r="I51" s="4">
        <v>1</v>
      </c>
      <c r="J51" s="4">
        <v>2</v>
      </c>
      <c r="K51" s="4">
        <v>4</v>
      </c>
      <c r="L51" s="4">
        <v>2</v>
      </c>
      <c r="M51" s="4">
        <v>2</v>
      </c>
      <c r="N51" s="4"/>
      <c r="O51" s="2"/>
      <c r="P51" s="2"/>
    </row>
    <row r="52" spans="1:16" ht="12.75">
      <c r="A52" s="5">
        <v>15</v>
      </c>
      <c r="B52" s="2" t="s">
        <v>7</v>
      </c>
      <c r="C52" s="4">
        <v>8</v>
      </c>
      <c r="D52" s="4"/>
      <c r="E52" s="4">
        <v>0</v>
      </c>
      <c r="F52" s="4">
        <v>0</v>
      </c>
      <c r="G52" s="4">
        <v>52.4</v>
      </c>
      <c r="H52" s="4"/>
      <c r="I52" s="4">
        <v>1</v>
      </c>
      <c r="J52" s="4">
        <v>3</v>
      </c>
      <c r="K52" s="4">
        <v>2</v>
      </c>
      <c r="L52" s="4">
        <v>1</v>
      </c>
      <c r="M52" s="4">
        <v>1</v>
      </c>
      <c r="N52" s="4"/>
      <c r="O52" s="4"/>
      <c r="P52" s="2"/>
    </row>
    <row r="53" spans="1:16" ht="12.75">
      <c r="A53" s="5">
        <v>16</v>
      </c>
      <c r="B53" s="2" t="s">
        <v>27</v>
      </c>
      <c r="C53" s="4">
        <v>2</v>
      </c>
      <c r="D53" s="4"/>
      <c r="E53" s="4">
        <v>0</v>
      </c>
      <c r="F53" s="7">
        <v>0</v>
      </c>
      <c r="G53" s="4">
        <v>51.5</v>
      </c>
      <c r="H53" s="4"/>
      <c r="I53" s="4"/>
      <c r="J53" s="4"/>
      <c r="K53" s="4">
        <v>2</v>
      </c>
      <c r="L53" s="4"/>
      <c r="M53" s="4"/>
      <c r="N53" s="4"/>
      <c r="O53" s="2"/>
      <c r="P53" s="2"/>
    </row>
    <row r="54" spans="1:16" ht="12.75">
      <c r="A54" s="5">
        <v>17</v>
      </c>
      <c r="B54" s="2" t="s">
        <v>11</v>
      </c>
      <c r="C54" s="4">
        <v>7</v>
      </c>
      <c r="D54" s="4"/>
      <c r="E54" s="4">
        <v>0</v>
      </c>
      <c r="F54" s="4">
        <v>0</v>
      </c>
      <c r="G54" s="4">
        <v>52</v>
      </c>
      <c r="H54" s="4"/>
      <c r="I54" s="4">
        <v>1</v>
      </c>
      <c r="J54" s="4">
        <v>1</v>
      </c>
      <c r="K54" s="4">
        <v>4</v>
      </c>
      <c r="L54" s="4"/>
      <c r="M54" s="4">
        <v>1</v>
      </c>
      <c r="N54" s="4"/>
      <c r="O54" s="2"/>
      <c r="P54" s="2"/>
    </row>
    <row r="55" spans="1:16" ht="12.75">
      <c r="A55" s="5">
        <v>18</v>
      </c>
      <c r="B55" s="2" t="s">
        <v>20</v>
      </c>
      <c r="C55" s="4">
        <v>2</v>
      </c>
      <c r="D55" s="4"/>
      <c r="E55" s="4">
        <v>0</v>
      </c>
      <c r="F55" s="7">
        <v>0</v>
      </c>
      <c r="G55" s="4">
        <v>43</v>
      </c>
      <c r="H55" s="4"/>
      <c r="I55" s="4">
        <v>1</v>
      </c>
      <c r="J55" s="4">
        <v>1</v>
      </c>
      <c r="K55" s="4"/>
      <c r="L55" s="4"/>
      <c r="M55" s="4"/>
      <c r="N55" s="4"/>
      <c r="O55" s="4"/>
      <c r="P55" s="2"/>
    </row>
    <row r="56" spans="1:16" ht="12.75">
      <c r="A56" s="5">
        <v>19</v>
      </c>
      <c r="B56" s="2" t="s">
        <v>13</v>
      </c>
      <c r="C56" s="4">
        <v>3</v>
      </c>
      <c r="D56" s="4"/>
      <c r="E56" s="4">
        <v>0</v>
      </c>
      <c r="F56" s="7">
        <v>0</v>
      </c>
      <c r="G56" s="4">
        <v>40.3</v>
      </c>
      <c r="H56" s="4"/>
      <c r="I56" s="4">
        <v>1</v>
      </c>
      <c r="J56" s="4">
        <v>2</v>
      </c>
      <c r="K56" s="4"/>
      <c r="L56" s="4"/>
      <c r="M56" s="4"/>
      <c r="N56" s="4"/>
      <c r="O56" s="4"/>
      <c r="P56" s="2"/>
    </row>
    <row r="57" spans="1:16" ht="12.75">
      <c r="A57" s="5">
        <v>20</v>
      </c>
      <c r="B57" s="2" t="s">
        <v>30</v>
      </c>
      <c r="C57" s="4">
        <v>4</v>
      </c>
      <c r="D57" s="4"/>
      <c r="E57" s="4">
        <v>1</v>
      </c>
      <c r="F57" s="7">
        <v>0.25</v>
      </c>
      <c r="G57" s="4">
        <v>38.8</v>
      </c>
      <c r="H57" s="4">
        <v>1</v>
      </c>
      <c r="I57" s="4"/>
      <c r="J57" s="4">
        <v>1</v>
      </c>
      <c r="K57" s="4">
        <v>2</v>
      </c>
      <c r="L57" s="4"/>
      <c r="M57" s="4"/>
      <c r="N57" s="4"/>
      <c r="O57" s="2"/>
      <c r="P57" s="2"/>
    </row>
    <row r="58" spans="1:16" ht="12.75">
      <c r="A58" s="5">
        <v>21</v>
      </c>
      <c r="B58" s="77" t="s">
        <v>37</v>
      </c>
      <c r="C58" s="98">
        <v>2</v>
      </c>
      <c r="D58" s="98"/>
      <c r="E58" s="98">
        <v>1</v>
      </c>
      <c r="F58" s="99">
        <v>0.5</v>
      </c>
      <c r="G58" s="98">
        <v>37.5</v>
      </c>
      <c r="H58" s="98">
        <v>1</v>
      </c>
      <c r="I58" s="98"/>
      <c r="J58" s="98"/>
      <c r="K58" s="98"/>
      <c r="L58" s="98">
        <v>1</v>
      </c>
      <c r="M58" s="98"/>
      <c r="N58" s="98"/>
      <c r="O58" s="2"/>
      <c r="P58" s="2"/>
    </row>
    <row r="59" spans="1:16" ht="12.75">
      <c r="A59" s="100"/>
      <c r="B59" s="61"/>
      <c r="C59" s="4">
        <f>SUM(C38:C58)</f>
        <v>90</v>
      </c>
      <c r="D59" s="4"/>
      <c r="E59" s="101">
        <v>3</v>
      </c>
      <c r="F59" s="102">
        <v>0.035</v>
      </c>
      <c r="G59" s="4">
        <v>56.2</v>
      </c>
      <c r="H59" s="103">
        <v>3</v>
      </c>
      <c r="I59" s="103">
        <v>5</v>
      </c>
      <c r="J59" s="103">
        <f>SUM(J46:J58)</f>
        <v>13</v>
      </c>
      <c r="K59" s="103">
        <f>SUM(K40:K58)</f>
        <v>27</v>
      </c>
      <c r="L59" s="103">
        <f>SUM(L38:L58)</f>
        <v>23</v>
      </c>
      <c r="M59" s="103">
        <f>SUM(M38:M58)</f>
        <v>17</v>
      </c>
      <c r="N59" s="103">
        <v>2</v>
      </c>
      <c r="O59" s="2"/>
      <c r="P59" s="2"/>
    </row>
    <row r="60" spans="8:14" ht="12.75">
      <c r="H60" s="48">
        <v>0.03</v>
      </c>
      <c r="I60" s="48">
        <v>0.05</v>
      </c>
      <c r="J60" s="48">
        <v>0.15</v>
      </c>
      <c r="K60" s="48">
        <v>0.3</v>
      </c>
      <c r="L60" s="48">
        <v>0.25</v>
      </c>
      <c r="M60" s="48">
        <v>0.19</v>
      </c>
      <c r="N60" s="48">
        <v>0.02</v>
      </c>
    </row>
    <row r="61" spans="2:15" ht="12.75">
      <c r="B61" s="34" t="s">
        <v>41</v>
      </c>
      <c r="C61" s="34" t="s">
        <v>14</v>
      </c>
      <c r="D61" s="34"/>
      <c r="E61" s="34" t="s">
        <v>15</v>
      </c>
      <c r="F61" s="34" t="s">
        <v>16</v>
      </c>
      <c r="G61" s="34" t="s">
        <v>17</v>
      </c>
      <c r="H61" s="34" t="s">
        <v>18</v>
      </c>
      <c r="I61" s="49" t="s">
        <v>19</v>
      </c>
      <c r="J61" s="25"/>
      <c r="K61" s="25"/>
      <c r="L61" s="25"/>
      <c r="M61" s="25"/>
      <c r="N61" s="25"/>
      <c r="O61" s="25"/>
    </row>
    <row r="62" spans="2:15" ht="12.75">
      <c r="B62" s="34">
        <v>0</v>
      </c>
      <c r="C62" s="34">
        <v>9</v>
      </c>
      <c r="D62" s="34"/>
      <c r="E62" s="34">
        <v>24</v>
      </c>
      <c r="F62" s="34">
        <v>18</v>
      </c>
      <c r="G62" s="34">
        <v>15</v>
      </c>
      <c r="H62" s="34">
        <v>10</v>
      </c>
      <c r="I62" s="49">
        <v>3</v>
      </c>
      <c r="J62" s="25"/>
      <c r="K62" s="25"/>
      <c r="L62" s="50"/>
      <c r="M62" s="50"/>
      <c r="N62" s="50"/>
      <c r="O62" s="24"/>
    </row>
    <row r="63" spans="2:11" ht="12.75">
      <c r="B63">
        <v>0</v>
      </c>
      <c r="C63" s="48">
        <v>0.11</v>
      </c>
      <c r="D63" s="48"/>
      <c r="E63" s="48">
        <v>0.3</v>
      </c>
      <c r="F63" s="51">
        <v>0.23</v>
      </c>
      <c r="G63" s="51">
        <v>0.19</v>
      </c>
      <c r="H63" s="51">
        <v>0.13</v>
      </c>
      <c r="I63" s="51">
        <v>0.04</v>
      </c>
      <c r="J63" s="15"/>
      <c r="K63" s="15"/>
    </row>
    <row r="64" spans="10:16" ht="12.75">
      <c r="J64" s="34" t="s">
        <v>51</v>
      </c>
      <c r="K64" s="34" t="s">
        <v>60</v>
      </c>
      <c r="L64" s="34" t="s">
        <v>15</v>
      </c>
      <c r="M64" s="34" t="s">
        <v>16</v>
      </c>
      <c r="N64" s="34" t="s">
        <v>17</v>
      </c>
      <c r="O64" s="34" t="s">
        <v>18</v>
      </c>
      <c r="P64" s="34" t="s">
        <v>19</v>
      </c>
    </row>
    <row r="65" spans="3:16" ht="12.75">
      <c r="C65" s="25"/>
      <c r="D65" s="25"/>
      <c r="E65" s="25"/>
      <c r="F65" s="25"/>
      <c r="G65" s="25"/>
      <c r="H65" s="25"/>
      <c r="I65" s="25"/>
      <c r="J65" s="25">
        <v>3</v>
      </c>
      <c r="K65">
        <v>5</v>
      </c>
      <c r="L65">
        <v>14</v>
      </c>
      <c r="M65">
        <v>28</v>
      </c>
      <c r="N65">
        <v>23</v>
      </c>
      <c r="O65">
        <v>17</v>
      </c>
      <c r="P65">
        <v>2</v>
      </c>
    </row>
    <row r="66" spans="3:16" ht="12.75">
      <c r="C66" s="50"/>
      <c r="D66" s="50"/>
      <c r="E66" s="50"/>
      <c r="F66" s="50"/>
      <c r="G66" s="50"/>
      <c r="H66" s="50"/>
      <c r="I66" s="50"/>
      <c r="J66" s="52">
        <v>0.03</v>
      </c>
      <c r="K66" s="53">
        <v>0.05</v>
      </c>
      <c r="L66" s="53">
        <v>0.15</v>
      </c>
      <c r="M66" s="54">
        <v>0.3</v>
      </c>
      <c r="N66" s="54">
        <v>0.25</v>
      </c>
      <c r="O66" s="54">
        <v>0.19</v>
      </c>
      <c r="P66" s="54">
        <v>0.02</v>
      </c>
    </row>
    <row r="67" spans="3:10" ht="12.75">
      <c r="C67" s="25"/>
      <c r="D67" s="25"/>
      <c r="E67" s="55"/>
      <c r="F67" s="55"/>
      <c r="G67" s="55"/>
      <c r="H67" s="55"/>
      <c r="I67" s="55"/>
      <c r="J67" s="25"/>
    </row>
    <row r="68" spans="3:10" ht="12.75">
      <c r="C68" s="25"/>
      <c r="D68" s="25"/>
      <c r="E68" s="25"/>
      <c r="F68" s="25"/>
      <c r="G68" s="25"/>
      <c r="H68" s="25"/>
      <c r="I68" s="25"/>
      <c r="J68" s="25"/>
    </row>
    <row r="79" spans="1:16" ht="12.75">
      <c r="A79" s="606" t="s">
        <v>55</v>
      </c>
      <c r="B79" s="606"/>
      <c r="C79" s="606"/>
      <c r="D79" s="606"/>
      <c r="E79" s="606"/>
      <c r="F79" s="606"/>
      <c r="G79" s="606"/>
      <c r="H79" s="606"/>
      <c r="I79" s="606"/>
      <c r="J79" s="606"/>
      <c r="K79" s="606"/>
      <c r="L79" s="606"/>
      <c r="M79" s="606"/>
      <c r="N79" s="606"/>
      <c r="O79" s="606"/>
      <c r="P79" s="606"/>
    </row>
    <row r="81" spans="1:16" ht="12.75">
      <c r="A81" s="29" t="s">
        <v>25</v>
      </c>
      <c r="B81" s="30" t="s">
        <v>24</v>
      </c>
      <c r="C81" s="30" t="s">
        <v>0</v>
      </c>
      <c r="D81" s="30"/>
      <c r="E81" s="31" t="s">
        <v>1</v>
      </c>
      <c r="F81" s="30" t="s">
        <v>3</v>
      </c>
      <c r="G81" s="32" t="s">
        <v>4</v>
      </c>
      <c r="H81" s="603" t="s">
        <v>23</v>
      </c>
      <c r="I81" s="604"/>
      <c r="J81" s="604"/>
      <c r="K81" s="604"/>
      <c r="L81" s="604"/>
      <c r="M81" s="604"/>
      <c r="N81" s="605"/>
      <c r="O81" s="33" t="s">
        <v>6</v>
      </c>
      <c r="P81" s="2" t="s">
        <v>22</v>
      </c>
    </row>
    <row r="82" spans="1:16" ht="12.75">
      <c r="A82" s="44"/>
      <c r="B82" s="45"/>
      <c r="C82" s="30"/>
      <c r="D82" s="30"/>
      <c r="E82" s="31" t="s">
        <v>2</v>
      </c>
      <c r="F82" s="30"/>
      <c r="G82" s="30"/>
      <c r="H82" s="34" t="s">
        <v>5</v>
      </c>
      <c r="I82" s="34" t="s">
        <v>14</v>
      </c>
      <c r="J82" s="34" t="s">
        <v>15</v>
      </c>
      <c r="K82" s="34" t="s">
        <v>16</v>
      </c>
      <c r="L82" s="34" t="s">
        <v>17</v>
      </c>
      <c r="M82" s="34" t="s">
        <v>18</v>
      </c>
      <c r="N82" s="34" t="s">
        <v>19</v>
      </c>
      <c r="O82" s="30"/>
      <c r="P82" s="30"/>
    </row>
    <row r="83" spans="1:16" ht="12.75">
      <c r="A83" s="35">
        <v>1</v>
      </c>
      <c r="B83" s="36" t="s">
        <v>34</v>
      </c>
      <c r="C83" s="37">
        <v>1</v>
      </c>
      <c r="D83" s="37"/>
      <c r="E83" s="37">
        <v>0</v>
      </c>
      <c r="F83" s="37"/>
      <c r="G83" s="37">
        <v>78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1</v>
      </c>
      <c r="N83" s="37">
        <v>0</v>
      </c>
      <c r="O83" s="36"/>
      <c r="P83" s="36" t="s">
        <v>42</v>
      </c>
    </row>
    <row r="84" spans="1:16" ht="12.75">
      <c r="A84" s="35">
        <v>2</v>
      </c>
      <c r="B84" s="56" t="s">
        <v>9</v>
      </c>
      <c r="C84" s="37">
        <v>3</v>
      </c>
      <c r="D84" s="37"/>
      <c r="E84" s="57">
        <v>0</v>
      </c>
      <c r="F84" s="37"/>
      <c r="G84" s="37">
        <v>71</v>
      </c>
      <c r="H84" s="39">
        <v>0</v>
      </c>
      <c r="I84" s="39">
        <v>0</v>
      </c>
      <c r="J84" s="39">
        <v>0</v>
      </c>
      <c r="K84" s="39">
        <v>1</v>
      </c>
      <c r="L84" s="39">
        <v>0</v>
      </c>
      <c r="M84" s="39">
        <v>1</v>
      </c>
      <c r="N84" s="39">
        <v>1</v>
      </c>
      <c r="O84" s="36" t="s">
        <v>56</v>
      </c>
      <c r="P84" s="36" t="s">
        <v>57</v>
      </c>
    </row>
    <row r="85" spans="1:16" ht="12.75">
      <c r="A85" s="35">
        <v>3</v>
      </c>
      <c r="B85" s="36" t="s">
        <v>11</v>
      </c>
      <c r="C85" s="37">
        <v>2</v>
      </c>
      <c r="D85" s="37"/>
      <c r="E85" s="37">
        <v>0</v>
      </c>
      <c r="F85" s="37"/>
      <c r="G85" s="37">
        <v>69.5</v>
      </c>
      <c r="H85" s="37">
        <v>0</v>
      </c>
      <c r="I85" s="37">
        <v>0</v>
      </c>
      <c r="J85" s="37">
        <v>0</v>
      </c>
      <c r="K85" s="37">
        <v>0</v>
      </c>
      <c r="L85" s="37">
        <v>1</v>
      </c>
      <c r="M85" s="37">
        <v>1</v>
      </c>
      <c r="N85" s="37">
        <v>0</v>
      </c>
      <c r="O85" s="36"/>
      <c r="P85" s="36" t="s">
        <v>48</v>
      </c>
    </row>
    <row r="86" spans="1:16" ht="12.75">
      <c r="A86" s="35">
        <v>4</v>
      </c>
      <c r="B86" s="36" t="s">
        <v>10</v>
      </c>
      <c r="C86" s="37">
        <v>2</v>
      </c>
      <c r="D86" s="37"/>
      <c r="E86" s="37">
        <v>0</v>
      </c>
      <c r="F86" s="37"/>
      <c r="G86" s="37">
        <v>65.5</v>
      </c>
      <c r="H86" s="37">
        <v>0</v>
      </c>
      <c r="I86" s="37">
        <v>0</v>
      </c>
      <c r="J86" s="37">
        <v>0</v>
      </c>
      <c r="K86" s="37">
        <v>0</v>
      </c>
      <c r="L86" s="37">
        <v>1</v>
      </c>
      <c r="M86" s="37">
        <v>1</v>
      </c>
      <c r="N86" s="37">
        <v>0</v>
      </c>
      <c r="O86" s="36"/>
      <c r="P86" s="36" t="s">
        <v>43</v>
      </c>
    </row>
    <row r="87" spans="1:16" ht="12.75">
      <c r="A87" s="35">
        <v>5</v>
      </c>
      <c r="B87" s="36" t="s">
        <v>28</v>
      </c>
      <c r="C87" s="37">
        <v>1</v>
      </c>
      <c r="D87" s="37"/>
      <c r="E87" s="37">
        <v>0</v>
      </c>
      <c r="F87" s="38"/>
      <c r="G87" s="37">
        <v>64</v>
      </c>
      <c r="H87" s="37">
        <v>0</v>
      </c>
      <c r="I87" s="37">
        <v>0</v>
      </c>
      <c r="J87" s="37">
        <v>0</v>
      </c>
      <c r="K87" s="37">
        <v>0</v>
      </c>
      <c r="L87" s="37">
        <v>1</v>
      </c>
      <c r="M87" s="37">
        <v>0</v>
      </c>
      <c r="N87" s="37">
        <v>0</v>
      </c>
      <c r="O87" s="36"/>
      <c r="P87" s="36" t="s">
        <v>44</v>
      </c>
    </row>
    <row r="88" spans="1:16" ht="12.75">
      <c r="A88" s="35">
        <v>6</v>
      </c>
      <c r="B88" s="36" t="s">
        <v>29</v>
      </c>
      <c r="C88" s="37">
        <v>7</v>
      </c>
      <c r="D88" s="37"/>
      <c r="E88" s="37">
        <v>0</v>
      </c>
      <c r="F88" s="37"/>
      <c r="G88" s="37">
        <v>61.3</v>
      </c>
      <c r="H88" s="37">
        <v>0</v>
      </c>
      <c r="I88" s="37">
        <v>0</v>
      </c>
      <c r="J88" s="37">
        <v>2</v>
      </c>
      <c r="K88" s="37">
        <v>1</v>
      </c>
      <c r="L88" s="37">
        <v>2</v>
      </c>
      <c r="M88" s="37">
        <v>1</v>
      </c>
      <c r="N88" s="37">
        <v>1</v>
      </c>
      <c r="O88" s="36" t="s">
        <v>39</v>
      </c>
      <c r="P88" s="36" t="s">
        <v>46</v>
      </c>
    </row>
    <row r="89" spans="1:16" ht="12.75">
      <c r="A89" s="35">
        <v>7</v>
      </c>
      <c r="B89" s="36" t="s">
        <v>38</v>
      </c>
      <c r="C89" s="37">
        <v>2</v>
      </c>
      <c r="D89" s="37"/>
      <c r="E89" s="37">
        <v>0</v>
      </c>
      <c r="F89" s="38"/>
      <c r="G89" s="37">
        <v>59.5</v>
      </c>
      <c r="H89" s="37">
        <v>0</v>
      </c>
      <c r="I89" s="37">
        <v>0</v>
      </c>
      <c r="J89" s="37">
        <v>1</v>
      </c>
      <c r="K89" s="37">
        <v>0</v>
      </c>
      <c r="L89" s="37">
        <v>0</v>
      </c>
      <c r="M89" s="37">
        <v>1</v>
      </c>
      <c r="N89" s="37">
        <v>0</v>
      </c>
      <c r="O89" s="36"/>
      <c r="P89" s="36" t="s">
        <v>47</v>
      </c>
    </row>
    <row r="90" spans="1:16" ht="12.75">
      <c r="A90" s="35">
        <v>8</v>
      </c>
      <c r="B90" s="36" t="s">
        <v>12</v>
      </c>
      <c r="C90" s="37">
        <v>5</v>
      </c>
      <c r="D90" s="37"/>
      <c r="E90" s="37">
        <v>0</v>
      </c>
      <c r="F90" s="37"/>
      <c r="G90" s="37">
        <v>56.9</v>
      </c>
      <c r="H90" s="37">
        <v>0</v>
      </c>
      <c r="I90" s="37">
        <v>0</v>
      </c>
      <c r="J90" s="37">
        <v>3</v>
      </c>
      <c r="K90" s="37">
        <v>1</v>
      </c>
      <c r="L90" s="37">
        <v>1</v>
      </c>
      <c r="M90" s="37">
        <v>0</v>
      </c>
      <c r="N90" s="37">
        <v>0</v>
      </c>
      <c r="O90" s="36"/>
      <c r="P90" s="36"/>
    </row>
    <row r="91" spans="1:16" ht="12.75">
      <c r="A91" s="35">
        <v>9</v>
      </c>
      <c r="B91" s="36" t="s">
        <v>35</v>
      </c>
      <c r="C91" s="37">
        <v>1</v>
      </c>
      <c r="D91" s="37"/>
      <c r="E91" s="37">
        <v>0</v>
      </c>
      <c r="F91" s="37"/>
      <c r="G91" s="37">
        <v>56</v>
      </c>
      <c r="H91" s="37">
        <v>0</v>
      </c>
      <c r="I91" s="37">
        <v>0</v>
      </c>
      <c r="J91" s="37">
        <v>0</v>
      </c>
      <c r="K91" s="37">
        <v>1</v>
      </c>
      <c r="L91" s="37">
        <v>0</v>
      </c>
      <c r="M91" s="37">
        <v>0</v>
      </c>
      <c r="N91" s="37">
        <v>0</v>
      </c>
      <c r="O91" s="36"/>
      <c r="P91" s="36"/>
    </row>
    <row r="92" spans="1:16" ht="12.75">
      <c r="A92" s="40">
        <v>10</v>
      </c>
      <c r="B92" s="30" t="s">
        <v>36</v>
      </c>
      <c r="C92" s="41">
        <v>2</v>
      </c>
      <c r="D92" s="41"/>
      <c r="E92" s="41">
        <v>0</v>
      </c>
      <c r="F92" s="41"/>
      <c r="G92" s="41">
        <v>55</v>
      </c>
      <c r="H92" s="41">
        <v>0</v>
      </c>
      <c r="I92" s="41">
        <v>0</v>
      </c>
      <c r="J92" s="41">
        <v>0</v>
      </c>
      <c r="K92" s="41">
        <v>1</v>
      </c>
      <c r="L92" s="41">
        <v>1</v>
      </c>
      <c r="M92" s="41">
        <v>0</v>
      </c>
      <c r="N92" s="41">
        <v>0</v>
      </c>
      <c r="O92" s="30"/>
      <c r="P92" s="30"/>
    </row>
    <row r="93" spans="1:16" ht="12.75">
      <c r="A93" s="40">
        <v>11</v>
      </c>
      <c r="B93" s="30" t="s">
        <v>13</v>
      </c>
      <c r="C93" s="41">
        <v>5</v>
      </c>
      <c r="D93" s="41"/>
      <c r="E93" s="41">
        <v>0</v>
      </c>
      <c r="F93" s="42"/>
      <c r="G93" s="41">
        <v>54.8</v>
      </c>
      <c r="H93" s="41">
        <v>0</v>
      </c>
      <c r="I93" s="41">
        <v>0</v>
      </c>
      <c r="J93" s="41">
        <v>2</v>
      </c>
      <c r="K93" s="41">
        <v>1</v>
      </c>
      <c r="L93" s="41">
        <v>2</v>
      </c>
      <c r="M93" s="41">
        <v>0</v>
      </c>
      <c r="N93" s="41">
        <v>0</v>
      </c>
      <c r="O93" s="30"/>
      <c r="P93" s="30"/>
    </row>
    <row r="94" spans="1:16" ht="12.75">
      <c r="A94" s="40">
        <v>12</v>
      </c>
      <c r="B94" s="30" t="s">
        <v>7</v>
      </c>
      <c r="C94" s="41">
        <v>12</v>
      </c>
      <c r="D94" s="41"/>
      <c r="E94" s="41">
        <v>0</v>
      </c>
      <c r="F94" s="41"/>
      <c r="G94" s="41">
        <v>54.7</v>
      </c>
      <c r="H94" s="41">
        <v>0</v>
      </c>
      <c r="I94" s="41">
        <v>2</v>
      </c>
      <c r="J94" s="41">
        <v>3</v>
      </c>
      <c r="K94" s="41">
        <v>2</v>
      </c>
      <c r="L94" s="41">
        <v>3</v>
      </c>
      <c r="M94" s="41">
        <v>2</v>
      </c>
      <c r="N94" s="41">
        <v>0</v>
      </c>
      <c r="O94" s="30"/>
      <c r="P94" s="30"/>
    </row>
    <row r="95" spans="1:16" ht="12.75">
      <c r="A95" s="40">
        <v>13</v>
      </c>
      <c r="B95" s="30" t="s">
        <v>20</v>
      </c>
      <c r="C95" s="41">
        <v>3</v>
      </c>
      <c r="D95" s="41"/>
      <c r="E95" s="41">
        <v>1</v>
      </c>
      <c r="F95" s="42">
        <v>0.5</v>
      </c>
      <c r="G95" s="41">
        <v>54</v>
      </c>
      <c r="H95" s="41">
        <v>0</v>
      </c>
      <c r="I95" s="41">
        <v>1</v>
      </c>
      <c r="J95" s="41">
        <v>0</v>
      </c>
      <c r="K95" s="41">
        <v>1</v>
      </c>
      <c r="L95" s="41">
        <v>1</v>
      </c>
      <c r="M95" s="41">
        <v>0</v>
      </c>
      <c r="N95" s="41">
        <v>0</v>
      </c>
      <c r="O95" s="30"/>
      <c r="P95" s="30"/>
    </row>
    <row r="96" spans="1:16" ht="12.75">
      <c r="A96" s="40">
        <v>14</v>
      </c>
      <c r="B96" s="30" t="s">
        <v>32</v>
      </c>
      <c r="C96" s="41">
        <v>5</v>
      </c>
      <c r="D96" s="41"/>
      <c r="E96" s="41">
        <v>0</v>
      </c>
      <c r="F96" s="42"/>
      <c r="G96" s="41">
        <v>51.4</v>
      </c>
      <c r="H96" s="41">
        <v>0</v>
      </c>
      <c r="I96" s="41">
        <v>1</v>
      </c>
      <c r="J96" s="41">
        <v>0</v>
      </c>
      <c r="K96" s="41">
        <v>2</v>
      </c>
      <c r="L96" s="41">
        <v>1</v>
      </c>
      <c r="M96" s="41">
        <v>0</v>
      </c>
      <c r="N96" s="41">
        <v>1</v>
      </c>
      <c r="O96" s="30" t="s">
        <v>58</v>
      </c>
      <c r="P96" s="30"/>
    </row>
    <row r="97" spans="1:16" ht="12.75">
      <c r="A97" s="40">
        <v>15</v>
      </c>
      <c r="B97" s="58" t="s">
        <v>37</v>
      </c>
      <c r="C97" s="59">
        <v>3</v>
      </c>
      <c r="D97" s="59"/>
      <c r="E97" s="59">
        <v>0</v>
      </c>
      <c r="F97" s="60"/>
      <c r="G97" s="59">
        <v>51</v>
      </c>
      <c r="H97" s="59">
        <v>0</v>
      </c>
      <c r="I97" s="59">
        <v>0</v>
      </c>
      <c r="J97" s="59">
        <v>1</v>
      </c>
      <c r="K97" s="59">
        <v>1</v>
      </c>
      <c r="L97" s="59">
        <v>0</v>
      </c>
      <c r="M97" s="59">
        <v>1</v>
      </c>
      <c r="N97" s="59">
        <v>0</v>
      </c>
      <c r="O97" s="30"/>
      <c r="P97" s="30"/>
    </row>
    <row r="98" spans="1:16" ht="12.75">
      <c r="A98" s="40">
        <v>16</v>
      </c>
      <c r="B98" s="30" t="s">
        <v>30</v>
      </c>
      <c r="C98" s="41">
        <v>5</v>
      </c>
      <c r="D98" s="41"/>
      <c r="E98" s="41">
        <v>0</v>
      </c>
      <c r="F98" s="42"/>
      <c r="G98" s="41">
        <v>50.8</v>
      </c>
      <c r="H98" s="41">
        <v>0</v>
      </c>
      <c r="I98" s="41">
        <v>0</v>
      </c>
      <c r="J98" s="41">
        <v>2</v>
      </c>
      <c r="K98" s="41">
        <v>3</v>
      </c>
      <c r="L98" s="41">
        <v>0</v>
      </c>
      <c r="M98" s="41">
        <v>0</v>
      </c>
      <c r="N98" s="41">
        <v>0</v>
      </c>
      <c r="O98" s="30"/>
      <c r="P98" s="30"/>
    </row>
    <row r="99" spans="1:16" ht="12.75">
      <c r="A99" s="40">
        <v>17</v>
      </c>
      <c r="B99" s="30" t="s">
        <v>8</v>
      </c>
      <c r="C99" s="41">
        <v>2</v>
      </c>
      <c r="D99" s="41"/>
      <c r="E99" s="41">
        <v>0</v>
      </c>
      <c r="F99" s="41"/>
      <c r="G99" s="41">
        <v>49</v>
      </c>
      <c r="H99" s="41">
        <v>0</v>
      </c>
      <c r="I99" s="41">
        <v>0</v>
      </c>
      <c r="J99" s="41">
        <v>1</v>
      </c>
      <c r="K99" s="41">
        <v>1</v>
      </c>
      <c r="L99" s="41">
        <v>0</v>
      </c>
      <c r="M99" s="41">
        <v>0</v>
      </c>
      <c r="N99" s="41">
        <v>0</v>
      </c>
      <c r="O99" s="30"/>
      <c r="P99" s="30"/>
    </row>
    <row r="100" spans="1:16" ht="12.75">
      <c r="A100" s="5">
        <v>18</v>
      </c>
      <c r="B100" s="2" t="s">
        <v>21</v>
      </c>
      <c r="C100" s="4">
        <v>2</v>
      </c>
      <c r="D100" s="4"/>
      <c r="E100" s="4">
        <v>1</v>
      </c>
      <c r="F100" s="7">
        <v>0.5</v>
      </c>
      <c r="G100" s="4">
        <v>48</v>
      </c>
      <c r="H100" s="4">
        <v>0</v>
      </c>
      <c r="I100" s="4">
        <v>1</v>
      </c>
      <c r="J100" s="4">
        <v>0</v>
      </c>
      <c r="K100" s="4">
        <v>0</v>
      </c>
      <c r="L100" s="4">
        <v>1</v>
      </c>
      <c r="M100" s="4">
        <v>0</v>
      </c>
      <c r="N100" s="4">
        <v>0</v>
      </c>
      <c r="O100" s="2"/>
      <c r="P100" s="2"/>
    </row>
    <row r="101" spans="1:16" ht="12.75">
      <c r="A101" s="5">
        <v>19</v>
      </c>
      <c r="B101" s="2" t="s">
        <v>31</v>
      </c>
      <c r="C101" s="4">
        <v>7</v>
      </c>
      <c r="D101" s="4"/>
      <c r="E101" s="4">
        <v>0</v>
      </c>
      <c r="F101" s="4"/>
      <c r="G101" s="4">
        <v>47</v>
      </c>
      <c r="H101" s="4">
        <v>0</v>
      </c>
      <c r="I101" s="4">
        <v>1</v>
      </c>
      <c r="J101" s="4">
        <v>4</v>
      </c>
      <c r="K101" s="4">
        <v>1</v>
      </c>
      <c r="L101" s="4">
        <v>0</v>
      </c>
      <c r="M101" s="4">
        <v>1</v>
      </c>
      <c r="N101" s="4">
        <v>0</v>
      </c>
      <c r="O101" s="2"/>
      <c r="P101" s="2"/>
    </row>
    <row r="102" spans="1:16" ht="12.75">
      <c r="A102" s="5">
        <v>20</v>
      </c>
      <c r="B102" s="2" t="s">
        <v>40</v>
      </c>
      <c r="C102" s="4">
        <v>7</v>
      </c>
      <c r="D102" s="4"/>
      <c r="E102" s="4">
        <v>2</v>
      </c>
      <c r="F102" s="7">
        <v>0.28</v>
      </c>
      <c r="G102" s="4">
        <v>46.6</v>
      </c>
      <c r="H102" s="4">
        <v>0</v>
      </c>
      <c r="I102" s="4">
        <v>3</v>
      </c>
      <c r="J102" s="4">
        <v>1</v>
      </c>
      <c r="K102" s="4">
        <v>2</v>
      </c>
      <c r="L102" s="4">
        <v>1</v>
      </c>
      <c r="M102" s="4">
        <v>0</v>
      </c>
      <c r="N102" s="4">
        <v>0</v>
      </c>
      <c r="O102" s="2"/>
      <c r="P102" s="2"/>
    </row>
    <row r="103" spans="1:16" ht="12.75">
      <c r="A103" s="5">
        <v>21</v>
      </c>
      <c r="B103" s="2" t="s">
        <v>27</v>
      </c>
      <c r="C103" s="4">
        <v>7</v>
      </c>
      <c r="D103" s="4"/>
      <c r="E103" s="4">
        <v>1</v>
      </c>
      <c r="F103" s="7">
        <v>0.14</v>
      </c>
      <c r="G103" s="4">
        <v>46.1</v>
      </c>
      <c r="H103" s="4">
        <v>0</v>
      </c>
      <c r="I103" s="4">
        <v>1</v>
      </c>
      <c r="J103" s="4">
        <v>4</v>
      </c>
      <c r="K103" s="4">
        <v>2</v>
      </c>
      <c r="L103" s="4">
        <v>0</v>
      </c>
      <c r="M103" s="4">
        <v>0</v>
      </c>
      <c r="N103" s="4">
        <v>0</v>
      </c>
      <c r="O103" s="2"/>
      <c r="P103" s="2"/>
    </row>
    <row r="104" spans="1:16" ht="12.75">
      <c r="A104" s="5">
        <v>22</v>
      </c>
      <c r="B104" s="2" t="s">
        <v>33</v>
      </c>
      <c r="C104" s="4">
        <v>1</v>
      </c>
      <c r="D104" s="4"/>
      <c r="E104" s="4">
        <v>0</v>
      </c>
      <c r="F104" s="4"/>
      <c r="G104" s="4">
        <v>42</v>
      </c>
      <c r="H104" s="4">
        <v>0</v>
      </c>
      <c r="I104" s="4">
        <v>0</v>
      </c>
      <c r="J104" s="4">
        <v>1</v>
      </c>
      <c r="K104" s="4">
        <v>0</v>
      </c>
      <c r="L104" s="4">
        <v>0</v>
      </c>
      <c r="M104" s="4">
        <v>0</v>
      </c>
      <c r="N104" s="4">
        <v>0</v>
      </c>
      <c r="O104" s="2"/>
      <c r="P104" s="2"/>
    </row>
    <row r="105" spans="1:16" ht="12.75">
      <c r="A105" s="40"/>
      <c r="B105" s="61" t="s">
        <v>26</v>
      </c>
      <c r="C105" s="62">
        <f>SUM(C83:C104)</f>
        <v>85</v>
      </c>
      <c r="D105" s="62"/>
      <c r="E105" s="62">
        <f>SUM(E83:E104)</f>
        <v>5</v>
      </c>
      <c r="F105" s="63">
        <v>0.06</v>
      </c>
      <c r="G105" s="62">
        <v>55.2</v>
      </c>
      <c r="H105" s="47">
        <v>0</v>
      </c>
      <c r="I105" s="47">
        <f aca="true" t="shared" si="1" ref="I105:N105">SUM(I83:I104)</f>
        <v>10</v>
      </c>
      <c r="J105" s="47">
        <f t="shared" si="1"/>
        <v>25</v>
      </c>
      <c r="K105" s="47">
        <f t="shared" si="1"/>
        <v>21</v>
      </c>
      <c r="L105" s="47">
        <f t="shared" si="1"/>
        <v>16</v>
      </c>
      <c r="M105" s="47">
        <f t="shared" si="1"/>
        <v>10</v>
      </c>
      <c r="N105" s="47">
        <f t="shared" si="1"/>
        <v>3</v>
      </c>
      <c r="O105" s="45">
        <f>SUM(H105:N105)</f>
        <v>85</v>
      </c>
      <c r="P105" s="30"/>
    </row>
  </sheetData>
  <mergeCells count="6">
    <mergeCell ref="A79:P79"/>
    <mergeCell ref="H81:N81"/>
    <mergeCell ref="A1:P1"/>
    <mergeCell ref="H3:N3"/>
    <mergeCell ref="A34:P34"/>
    <mergeCell ref="H36:N3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50"/>
  <sheetViews>
    <sheetView zoomScale="75" zoomScaleNormal="75" workbookViewId="0" topLeftCell="A1">
      <selection activeCell="P15" sqref="P15"/>
    </sheetView>
  </sheetViews>
  <sheetFormatPr defaultColWidth="9.00390625" defaultRowHeight="12.75"/>
  <cols>
    <col min="1" max="1" width="5.625" style="0" customWidth="1"/>
    <col min="2" max="2" width="20.875" style="0" customWidth="1"/>
    <col min="3" max="4" width="6.125" style="0" customWidth="1"/>
    <col min="5" max="6" width="6.875" style="0" customWidth="1"/>
    <col min="7" max="7" width="8.625" style="0" customWidth="1"/>
    <col min="8" max="8" width="6.125" style="0" customWidth="1"/>
    <col min="9" max="9" width="6.625" style="0" customWidth="1"/>
    <col min="10" max="10" width="6.75390625" style="0" customWidth="1"/>
    <col min="11" max="12" width="7.00390625" style="0" customWidth="1"/>
    <col min="13" max="13" width="5.75390625" style="0" customWidth="1"/>
    <col min="14" max="15" width="7.25390625" style="0" customWidth="1"/>
    <col min="16" max="16" width="16.75390625" style="0" customWidth="1"/>
    <col min="17" max="17" width="14.75390625" style="0" customWidth="1"/>
  </cols>
  <sheetData>
    <row r="1" spans="1:18" ht="13.5" customHeight="1">
      <c r="A1" s="608" t="s">
        <v>140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</row>
    <row r="2" ht="13.5" customHeight="1"/>
    <row r="3" spans="1:17" ht="19.5" customHeight="1">
      <c r="A3" s="31" t="s">
        <v>25</v>
      </c>
      <c r="B3" s="30" t="s">
        <v>24</v>
      </c>
      <c r="C3" s="30" t="s">
        <v>0</v>
      </c>
      <c r="D3" s="30"/>
      <c r="E3" s="3" t="s">
        <v>1</v>
      </c>
      <c r="F3" s="30" t="s">
        <v>3</v>
      </c>
      <c r="G3" s="32" t="s">
        <v>4</v>
      </c>
      <c r="H3" s="603" t="s">
        <v>23</v>
      </c>
      <c r="I3" s="604"/>
      <c r="J3" s="604"/>
      <c r="K3" s="604"/>
      <c r="L3" s="604"/>
      <c r="M3" s="604"/>
      <c r="N3" s="605"/>
      <c r="O3" s="66"/>
      <c r="P3" s="33" t="s">
        <v>6</v>
      </c>
      <c r="Q3" s="2" t="s">
        <v>22</v>
      </c>
    </row>
    <row r="4" spans="1:17" ht="18" customHeight="1">
      <c r="A4" s="44"/>
      <c r="B4" s="45"/>
      <c r="C4" s="30"/>
      <c r="D4" s="30" t="s">
        <v>3</v>
      </c>
      <c r="E4" s="3" t="s">
        <v>2</v>
      </c>
      <c r="F4" s="30"/>
      <c r="G4" s="30"/>
      <c r="H4" s="34" t="s">
        <v>111</v>
      </c>
      <c r="I4" s="34" t="s">
        <v>141</v>
      </c>
      <c r="J4" s="34" t="s">
        <v>15</v>
      </c>
      <c r="K4" s="34" t="s">
        <v>16</v>
      </c>
      <c r="L4" s="34" t="s">
        <v>17</v>
      </c>
      <c r="M4" s="34" t="s">
        <v>18</v>
      </c>
      <c r="N4" s="34" t="s">
        <v>122</v>
      </c>
      <c r="O4" s="34" t="s">
        <v>91</v>
      </c>
      <c r="P4" s="30"/>
      <c r="Q4" s="30"/>
    </row>
    <row r="5" spans="1:17" ht="18" customHeight="1">
      <c r="A5" s="67" t="s">
        <v>103</v>
      </c>
      <c r="B5" s="37" t="s">
        <v>155</v>
      </c>
      <c r="C5" s="37">
        <v>1</v>
      </c>
      <c r="D5" s="37"/>
      <c r="E5" s="6">
        <v>0</v>
      </c>
      <c r="F5" s="38">
        <v>0</v>
      </c>
      <c r="G5" s="37">
        <v>70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1</v>
      </c>
      <c r="N5" s="37">
        <v>0</v>
      </c>
      <c r="O5" s="37"/>
      <c r="P5" s="37"/>
      <c r="Q5" s="37" t="s">
        <v>214</v>
      </c>
    </row>
    <row r="6" spans="1:17" ht="18" customHeight="1">
      <c r="A6" s="67" t="s">
        <v>103</v>
      </c>
      <c r="B6" s="37" t="s">
        <v>73</v>
      </c>
      <c r="C6" s="37">
        <v>3</v>
      </c>
      <c r="D6" s="37"/>
      <c r="E6" s="6">
        <v>0</v>
      </c>
      <c r="F6" s="37">
        <v>0</v>
      </c>
      <c r="G6" s="37">
        <v>70</v>
      </c>
      <c r="H6" s="37">
        <v>0</v>
      </c>
      <c r="I6" s="37">
        <v>0</v>
      </c>
      <c r="J6" s="37">
        <v>1</v>
      </c>
      <c r="K6" s="37">
        <v>0</v>
      </c>
      <c r="L6" s="37">
        <v>1</v>
      </c>
      <c r="M6" s="39">
        <v>0</v>
      </c>
      <c r="N6" s="39">
        <v>0</v>
      </c>
      <c r="O6" s="39">
        <v>1</v>
      </c>
      <c r="P6" s="37" t="s">
        <v>142</v>
      </c>
      <c r="Q6" s="37" t="s">
        <v>215</v>
      </c>
    </row>
    <row r="7" spans="1:17" ht="18" customHeight="1">
      <c r="A7" s="67" t="s">
        <v>112</v>
      </c>
      <c r="B7" s="79" t="s">
        <v>71</v>
      </c>
      <c r="C7" s="37">
        <v>8</v>
      </c>
      <c r="D7" s="37"/>
      <c r="E7" s="82">
        <v>0</v>
      </c>
      <c r="F7" s="37">
        <v>0</v>
      </c>
      <c r="G7" s="37">
        <v>69</v>
      </c>
      <c r="H7" s="39">
        <v>0</v>
      </c>
      <c r="I7" s="39">
        <v>0</v>
      </c>
      <c r="J7" s="39">
        <v>0</v>
      </c>
      <c r="K7" s="39">
        <v>1</v>
      </c>
      <c r="L7" s="39">
        <v>4</v>
      </c>
      <c r="M7" s="39">
        <v>1</v>
      </c>
      <c r="N7" s="39">
        <v>2</v>
      </c>
      <c r="O7" s="39">
        <v>0</v>
      </c>
      <c r="P7" s="37" t="s">
        <v>143</v>
      </c>
      <c r="Q7" s="37" t="s">
        <v>212</v>
      </c>
    </row>
    <row r="8" spans="1:17" ht="18" customHeight="1">
      <c r="A8" s="67"/>
      <c r="B8" s="37"/>
      <c r="C8" s="37"/>
      <c r="D8" s="37"/>
      <c r="E8" s="6"/>
      <c r="F8" s="38"/>
      <c r="G8" s="37"/>
      <c r="H8" s="37"/>
      <c r="I8" s="37"/>
      <c r="J8" s="37"/>
      <c r="K8" s="37"/>
      <c r="L8" s="37"/>
      <c r="M8" s="39"/>
      <c r="N8" s="39"/>
      <c r="O8" s="39"/>
      <c r="P8" s="37" t="s">
        <v>144</v>
      </c>
      <c r="Q8" s="37"/>
    </row>
    <row r="9" spans="1:17" ht="18" customHeight="1">
      <c r="A9" s="67" t="s">
        <v>105</v>
      </c>
      <c r="B9" s="37" t="s">
        <v>72</v>
      </c>
      <c r="C9" s="37">
        <v>8</v>
      </c>
      <c r="D9" s="37"/>
      <c r="E9" s="6">
        <v>0</v>
      </c>
      <c r="F9" s="38">
        <v>0</v>
      </c>
      <c r="G9" s="37">
        <v>62</v>
      </c>
      <c r="H9" s="37">
        <v>0</v>
      </c>
      <c r="I9" s="37">
        <v>0</v>
      </c>
      <c r="J9" s="37">
        <v>2</v>
      </c>
      <c r="K9" s="37">
        <v>1</v>
      </c>
      <c r="L9" s="37">
        <v>3</v>
      </c>
      <c r="M9" s="37">
        <v>0</v>
      </c>
      <c r="N9" s="37">
        <v>2</v>
      </c>
      <c r="O9" s="37">
        <v>0</v>
      </c>
      <c r="P9" s="37" t="s">
        <v>145</v>
      </c>
      <c r="Q9" s="37" t="s">
        <v>201</v>
      </c>
    </row>
    <row r="10" spans="1:17" ht="18" customHeight="1">
      <c r="A10" s="67"/>
      <c r="B10" s="37"/>
      <c r="C10" s="37"/>
      <c r="D10" s="37"/>
      <c r="E10" s="6"/>
      <c r="F10" s="38"/>
      <c r="G10" s="37"/>
      <c r="H10" s="37"/>
      <c r="I10" s="37"/>
      <c r="J10" s="37"/>
      <c r="K10" s="37"/>
      <c r="L10" s="37"/>
      <c r="M10" s="37"/>
      <c r="N10" s="37"/>
      <c r="O10" s="37"/>
      <c r="P10" s="37" t="s">
        <v>146</v>
      </c>
      <c r="Q10" s="37"/>
    </row>
    <row r="11" spans="1:17" ht="18" customHeight="1">
      <c r="A11" s="67" t="s">
        <v>106</v>
      </c>
      <c r="B11" s="37" t="s">
        <v>159</v>
      </c>
      <c r="C11" s="37">
        <v>4</v>
      </c>
      <c r="D11" s="37"/>
      <c r="E11" s="6">
        <v>0</v>
      </c>
      <c r="F11" s="38">
        <v>0</v>
      </c>
      <c r="G11" s="37">
        <v>60</v>
      </c>
      <c r="H11" s="37">
        <v>0</v>
      </c>
      <c r="I11" s="37">
        <v>0</v>
      </c>
      <c r="J11" s="37">
        <v>0</v>
      </c>
      <c r="K11" s="37">
        <v>3</v>
      </c>
      <c r="L11" s="37">
        <v>0</v>
      </c>
      <c r="M11" s="37">
        <v>1</v>
      </c>
      <c r="N11" s="39">
        <v>0</v>
      </c>
      <c r="O11" s="39">
        <v>0</v>
      </c>
      <c r="P11" s="37"/>
      <c r="Q11" s="37" t="s">
        <v>213</v>
      </c>
    </row>
    <row r="12" spans="1:17" ht="18" customHeight="1">
      <c r="A12" s="67" t="s">
        <v>106</v>
      </c>
      <c r="B12" s="37" t="s">
        <v>63</v>
      </c>
      <c r="C12" s="37">
        <v>2</v>
      </c>
      <c r="D12" s="37"/>
      <c r="E12" s="6">
        <v>0</v>
      </c>
      <c r="F12" s="38">
        <v>0</v>
      </c>
      <c r="G12" s="37">
        <v>60</v>
      </c>
      <c r="H12" s="37">
        <v>0</v>
      </c>
      <c r="I12" s="37">
        <v>0</v>
      </c>
      <c r="J12" s="37">
        <v>0</v>
      </c>
      <c r="K12" s="37">
        <v>0</v>
      </c>
      <c r="L12" s="37">
        <v>2</v>
      </c>
      <c r="M12" s="39">
        <v>0</v>
      </c>
      <c r="N12" s="39">
        <v>0</v>
      </c>
      <c r="O12" s="39">
        <v>0</v>
      </c>
      <c r="P12" s="37"/>
      <c r="Q12" s="37" t="s">
        <v>137</v>
      </c>
    </row>
    <row r="13" spans="1:17" ht="18" customHeight="1">
      <c r="A13" s="67" t="s">
        <v>108</v>
      </c>
      <c r="B13" s="37" t="s">
        <v>147</v>
      </c>
      <c r="C13" s="37">
        <v>6</v>
      </c>
      <c r="D13" s="37"/>
      <c r="E13" s="6">
        <v>0</v>
      </c>
      <c r="F13" s="38">
        <v>0</v>
      </c>
      <c r="G13" s="37">
        <v>59</v>
      </c>
      <c r="H13" s="37">
        <v>0</v>
      </c>
      <c r="I13" s="37">
        <v>1</v>
      </c>
      <c r="J13" s="37">
        <v>0</v>
      </c>
      <c r="K13" s="37">
        <v>3</v>
      </c>
      <c r="L13" s="37">
        <v>1</v>
      </c>
      <c r="M13" s="37">
        <v>0</v>
      </c>
      <c r="N13" s="39">
        <v>0</v>
      </c>
      <c r="O13" s="39">
        <v>1</v>
      </c>
      <c r="P13" s="37" t="s">
        <v>148</v>
      </c>
      <c r="Q13" s="37" t="s">
        <v>139</v>
      </c>
    </row>
    <row r="14" spans="1:17" ht="18" customHeight="1">
      <c r="A14" s="67" t="s">
        <v>109</v>
      </c>
      <c r="B14" s="37" t="s">
        <v>149</v>
      </c>
      <c r="C14" s="37">
        <v>5</v>
      </c>
      <c r="D14" s="37"/>
      <c r="E14" s="6">
        <v>0</v>
      </c>
      <c r="F14" s="38">
        <v>0</v>
      </c>
      <c r="G14" s="37">
        <v>57</v>
      </c>
      <c r="H14" s="37">
        <v>0</v>
      </c>
      <c r="I14" s="37">
        <v>0</v>
      </c>
      <c r="J14" s="37">
        <v>2</v>
      </c>
      <c r="K14" s="37">
        <v>1</v>
      </c>
      <c r="L14" s="37">
        <v>1</v>
      </c>
      <c r="M14" s="37">
        <v>0</v>
      </c>
      <c r="N14" s="39">
        <v>1</v>
      </c>
      <c r="O14" s="39">
        <v>0</v>
      </c>
      <c r="P14" s="37" t="s">
        <v>150</v>
      </c>
      <c r="Q14" s="37" t="s">
        <v>209</v>
      </c>
    </row>
    <row r="15" spans="1:17" ht="18" customHeight="1">
      <c r="A15" s="67" t="s">
        <v>113</v>
      </c>
      <c r="B15" s="79" t="s">
        <v>160</v>
      </c>
      <c r="C15" s="79">
        <v>13</v>
      </c>
      <c r="D15" s="79"/>
      <c r="E15" s="83">
        <v>1</v>
      </c>
      <c r="F15" s="80">
        <v>0.07</v>
      </c>
      <c r="G15" s="79">
        <v>56.5</v>
      </c>
      <c r="H15" s="79">
        <v>1</v>
      </c>
      <c r="I15" s="79">
        <v>1</v>
      </c>
      <c r="J15" s="79">
        <v>2</v>
      </c>
      <c r="K15" s="79">
        <v>4</v>
      </c>
      <c r="L15" s="39">
        <v>2</v>
      </c>
      <c r="M15" s="39">
        <v>2</v>
      </c>
      <c r="N15" s="39">
        <v>0</v>
      </c>
      <c r="O15" s="39">
        <v>1</v>
      </c>
      <c r="P15" s="84" t="s">
        <v>151</v>
      </c>
      <c r="Q15" s="37" t="s">
        <v>203</v>
      </c>
    </row>
    <row r="16" spans="1:17" ht="18" customHeight="1">
      <c r="A16" s="68" t="s">
        <v>114</v>
      </c>
      <c r="B16" s="41" t="s">
        <v>158</v>
      </c>
      <c r="C16" s="41">
        <v>7</v>
      </c>
      <c r="D16" s="41"/>
      <c r="E16" s="6">
        <v>0</v>
      </c>
      <c r="F16" s="42">
        <v>0</v>
      </c>
      <c r="G16" s="41">
        <v>54</v>
      </c>
      <c r="H16" s="41">
        <v>0</v>
      </c>
      <c r="I16" s="41">
        <v>1</v>
      </c>
      <c r="J16" s="41">
        <v>3</v>
      </c>
      <c r="K16" s="41">
        <v>1</v>
      </c>
      <c r="L16" s="47">
        <v>1</v>
      </c>
      <c r="M16" s="47">
        <v>0</v>
      </c>
      <c r="N16" s="47">
        <v>1</v>
      </c>
      <c r="O16" s="47">
        <v>0</v>
      </c>
      <c r="P16" s="41" t="s">
        <v>152</v>
      </c>
      <c r="Q16" s="41"/>
    </row>
    <row r="17" spans="1:17" ht="18" customHeight="1">
      <c r="A17" s="68" t="s">
        <v>114</v>
      </c>
      <c r="B17" s="41" t="s">
        <v>153</v>
      </c>
      <c r="C17" s="41">
        <v>2</v>
      </c>
      <c r="D17" s="41"/>
      <c r="E17" s="6">
        <v>0</v>
      </c>
      <c r="F17" s="42">
        <v>0</v>
      </c>
      <c r="G17" s="41">
        <v>54</v>
      </c>
      <c r="H17" s="41">
        <v>0</v>
      </c>
      <c r="I17" s="41">
        <v>0</v>
      </c>
      <c r="J17" s="41">
        <v>1</v>
      </c>
      <c r="K17" s="41">
        <v>0</v>
      </c>
      <c r="L17" s="47">
        <v>1</v>
      </c>
      <c r="M17" s="47">
        <v>0</v>
      </c>
      <c r="N17" s="47">
        <v>0</v>
      </c>
      <c r="O17" s="47">
        <v>0</v>
      </c>
      <c r="P17" s="41"/>
      <c r="Q17" s="41"/>
    </row>
    <row r="18" spans="1:17" ht="18" customHeight="1">
      <c r="A18" s="68" t="s">
        <v>116</v>
      </c>
      <c r="B18" s="41" t="s">
        <v>154</v>
      </c>
      <c r="C18" s="41">
        <v>1</v>
      </c>
      <c r="D18" s="41"/>
      <c r="E18" s="6">
        <v>0</v>
      </c>
      <c r="F18" s="42">
        <v>0</v>
      </c>
      <c r="G18" s="41">
        <v>47</v>
      </c>
      <c r="H18" s="41">
        <v>0</v>
      </c>
      <c r="I18" s="41">
        <v>0</v>
      </c>
      <c r="J18" s="41">
        <v>1</v>
      </c>
      <c r="K18" s="41">
        <v>0</v>
      </c>
      <c r="L18" s="41">
        <v>0</v>
      </c>
      <c r="M18" s="41">
        <v>0</v>
      </c>
      <c r="N18" s="47">
        <v>0</v>
      </c>
      <c r="O18" s="47">
        <v>0</v>
      </c>
      <c r="P18" s="41"/>
      <c r="Q18" s="41"/>
    </row>
    <row r="19" spans="1:17" ht="18" customHeight="1">
      <c r="A19" s="68" t="s">
        <v>116</v>
      </c>
      <c r="B19" s="41" t="s">
        <v>75</v>
      </c>
      <c r="C19" s="41">
        <v>4</v>
      </c>
      <c r="D19" s="41"/>
      <c r="E19" s="6">
        <v>0</v>
      </c>
      <c r="F19" s="42">
        <v>0</v>
      </c>
      <c r="G19" s="41">
        <v>47</v>
      </c>
      <c r="H19" s="41">
        <v>0</v>
      </c>
      <c r="I19" s="41">
        <v>1</v>
      </c>
      <c r="J19" s="41">
        <v>2</v>
      </c>
      <c r="K19" s="41">
        <v>0</v>
      </c>
      <c r="L19" s="41">
        <v>1</v>
      </c>
      <c r="M19" s="41">
        <v>0</v>
      </c>
      <c r="N19" s="47">
        <v>0</v>
      </c>
      <c r="O19" s="47">
        <v>0</v>
      </c>
      <c r="P19" s="41"/>
      <c r="Q19" s="41"/>
    </row>
    <row r="20" spans="1:17" ht="18" customHeight="1">
      <c r="A20" s="68" t="s">
        <v>118</v>
      </c>
      <c r="B20" s="41" t="s">
        <v>162</v>
      </c>
      <c r="C20" s="41">
        <v>2</v>
      </c>
      <c r="D20" s="41"/>
      <c r="E20" s="6">
        <v>0</v>
      </c>
      <c r="F20" s="42">
        <v>0</v>
      </c>
      <c r="G20" s="41">
        <v>45</v>
      </c>
      <c r="H20" s="41">
        <v>0</v>
      </c>
      <c r="I20" s="41">
        <v>0</v>
      </c>
      <c r="J20" s="41">
        <v>2</v>
      </c>
      <c r="K20" s="47">
        <v>0</v>
      </c>
      <c r="L20" s="41">
        <v>0</v>
      </c>
      <c r="M20" s="41">
        <v>0</v>
      </c>
      <c r="N20" s="47">
        <v>0</v>
      </c>
      <c r="O20" s="47">
        <v>0</v>
      </c>
      <c r="P20" s="41"/>
      <c r="Q20" s="41"/>
    </row>
    <row r="21" spans="1:17" ht="18" customHeight="1">
      <c r="A21" s="68" t="s">
        <v>119</v>
      </c>
      <c r="B21" s="59" t="s">
        <v>69</v>
      </c>
      <c r="C21" s="41">
        <v>5</v>
      </c>
      <c r="D21" s="41"/>
      <c r="E21" s="82">
        <v>1</v>
      </c>
      <c r="F21" s="42">
        <v>0.2</v>
      </c>
      <c r="G21" s="41">
        <v>44</v>
      </c>
      <c r="H21" s="47">
        <v>1</v>
      </c>
      <c r="I21" s="47">
        <v>0</v>
      </c>
      <c r="J21" s="47">
        <v>2</v>
      </c>
      <c r="K21" s="47">
        <v>2</v>
      </c>
      <c r="L21" s="47">
        <v>0</v>
      </c>
      <c r="M21" s="47">
        <v>0</v>
      </c>
      <c r="N21" s="47">
        <v>0</v>
      </c>
      <c r="O21" s="47">
        <v>0</v>
      </c>
      <c r="P21" s="41"/>
      <c r="Q21" s="41"/>
    </row>
    <row r="22" spans="1:17" ht="18" customHeight="1">
      <c r="A22" s="68" t="s">
        <v>120</v>
      </c>
      <c r="B22" s="41" t="s">
        <v>161</v>
      </c>
      <c r="C22" s="41">
        <v>3</v>
      </c>
      <c r="D22" s="41"/>
      <c r="E22" s="6">
        <v>0</v>
      </c>
      <c r="F22" s="42">
        <v>0</v>
      </c>
      <c r="G22" s="41">
        <v>40</v>
      </c>
      <c r="H22" s="41">
        <v>0</v>
      </c>
      <c r="I22" s="41">
        <v>1</v>
      </c>
      <c r="J22" s="41">
        <v>2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1"/>
      <c r="Q22" s="41"/>
    </row>
    <row r="23" spans="1:17" ht="23.25" customHeight="1">
      <c r="A23" s="68"/>
      <c r="B23" s="85" t="s">
        <v>157</v>
      </c>
      <c r="C23" s="19">
        <f>SUM(C5:C22)</f>
        <v>74</v>
      </c>
      <c r="D23" s="20">
        <v>0.18</v>
      </c>
      <c r="E23" s="12">
        <f>SUM(E5:E22)</f>
        <v>2</v>
      </c>
      <c r="F23" s="21">
        <v>0.027</v>
      </c>
      <c r="G23" s="97">
        <v>55.9</v>
      </c>
      <c r="H23" s="19">
        <f aca="true" t="shared" si="0" ref="H23:O23">SUM(H5:H22)</f>
        <v>2</v>
      </c>
      <c r="I23" s="19">
        <f t="shared" si="0"/>
        <v>5</v>
      </c>
      <c r="J23" s="19">
        <f t="shared" si="0"/>
        <v>20</v>
      </c>
      <c r="K23" s="19">
        <f t="shared" si="0"/>
        <v>16</v>
      </c>
      <c r="L23" s="19">
        <f t="shared" si="0"/>
        <v>17</v>
      </c>
      <c r="M23" s="19">
        <f t="shared" si="0"/>
        <v>5</v>
      </c>
      <c r="N23" s="19">
        <f t="shared" si="0"/>
        <v>6</v>
      </c>
      <c r="O23" s="19">
        <f t="shared" si="0"/>
        <v>3</v>
      </c>
      <c r="P23" s="41"/>
      <c r="Q23" s="41"/>
    </row>
    <row r="24" spans="1:18" ht="18" customHeight="1">
      <c r="A24" s="68"/>
      <c r="B24" s="41"/>
      <c r="C24" s="41"/>
      <c r="D24" s="41"/>
      <c r="E24" s="41"/>
      <c r="F24" s="42"/>
      <c r="G24" s="41"/>
      <c r="H24" s="41"/>
      <c r="I24" s="41"/>
      <c r="J24" s="41"/>
      <c r="K24" s="41"/>
      <c r="L24" s="41"/>
      <c r="M24" s="41"/>
      <c r="N24" s="47"/>
      <c r="O24" s="47"/>
      <c r="P24" s="41"/>
      <c r="Q24" s="64"/>
      <c r="R24" s="72"/>
    </row>
    <row r="25" spans="1:17" ht="20.25" customHeight="1">
      <c r="A25" s="68"/>
      <c r="B25" s="85" t="s">
        <v>163</v>
      </c>
      <c r="C25" s="19">
        <v>82</v>
      </c>
      <c r="D25" s="20">
        <v>0.22</v>
      </c>
      <c r="E25" s="12">
        <v>5</v>
      </c>
      <c r="F25" s="13">
        <v>0.06</v>
      </c>
      <c r="G25" s="97">
        <v>49.1</v>
      </c>
      <c r="H25" s="19">
        <v>5</v>
      </c>
      <c r="I25" s="19">
        <v>17</v>
      </c>
      <c r="J25" s="19">
        <v>21</v>
      </c>
      <c r="K25" s="19">
        <v>15</v>
      </c>
      <c r="L25" s="19">
        <v>15</v>
      </c>
      <c r="M25" s="19">
        <v>7</v>
      </c>
      <c r="N25" s="86">
        <v>1</v>
      </c>
      <c r="O25" s="86">
        <v>1</v>
      </c>
      <c r="P25" s="41"/>
      <c r="Q25" s="41"/>
    </row>
    <row r="26" spans="1:17" ht="18" customHeight="1">
      <c r="A26" s="68"/>
      <c r="B26" s="19"/>
      <c r="C26" s="19"/>
      <c r="D26" s="19"/>
      <c r="E26" s="19"/>
      <c r="F26" s="20"/>
      <c r="G26" s="19"/>
      <c r="H26" s="19"/>
      <c r="I26" s="19"/>
      <c r="J26" s="19"/>
      <c r="K26" s="86"/>
      <c r="L26" s="19"/>
      <c r="M26" s="19"/>
      <c r="N26" s="86"/>
      <c r="O26" s="86"/>
      <c r="P26" s="41"/>
      <c r="Q26" s="41"/>
    </row>
    <row r="27" spans="1:17" ht="18" customHeight="1">
      <c r="A27" s="68"/>
      <c r="B27" s="85" t="s">
        <v>81</v>
      </c>
      <c r="C27" s="19">
        <v>125</v>
      </c>
      <c r="D27" s="20">
        <v>0.3</v>
      </c>
      <c r="E27" s="12">
        <v>8</v>
      </c>
      <c r="F27" s="13">
        <v>0.06</v>
      </c>
      <c r="G27" s="97">
        <v>46.1</v>
      </c>
      <c r="H27" s="86">
        <v>8</v>
      </c>
      <c r="I27" s="86">
        <v>27</v>
      </c>
      <c r="J27" s="86">
        <v>36</v>
      </c>
      <c r="K27" s="86">
        <v>24</v>
      </c>
      <c r="L27" s="86">
        <v>17</v>
      </c>
      <c r="M27" s="86">
        <v>4</v>
      </c>
      <c r="N27" s="86">
        <v>2</v>
      </c>
      <c r="O27" s="86">
        <v>0</v>
      </c>
      <c r="P27" s="41"/>
      <c r="Q27" s="41"/>
    </row>
    <row r="28" spans="1:17" ht="18" customHeight="1">
      <c r="A28" s="68"/>
      <c r="B28" s="10"/>
      <c r="C28" s="19"/>
      <c r="D28" s="20"/>
      <c r="E28" s="10"/>
      <c r="F28" s="11"/>
      <c r="G28" s="19"/>
      <c r="H28" s="86"/>
      <c r="I28" s="86"/>
      <c r="J28" s="86"/>
      <c r="K28" s="86"/>
      <c r="L28" s="86"/>
      <c r="M28" s="86"/>
      <c r="N28" s="86"/>
      <c r="O28" s="86"/>
      <c r="P28" s="41"/>
      <c r="Q28" s="41"/>
    </row>
    <row r="29" spans="1:17" ht="18" customHeight="1">
      <c r="A29" s="68"/>
      <c r="B29" s="85" t="s">
        <v>83</v>
      </c>
      <c r="C29" s="19">
        <v>110</v>
      </c>
      <c r="D29" s="20">
        <v>0.26</v>
      </c>
      <c r="E29" s="12">
        <v>9</v>
      </c>
      <c r="F29" s="13">
        <v>0.08</v>
      </c>
      <c r="G29" s="97">
        <v>44.9</v>
      </c>
      <c r="H29" s="86"/>
      <c r="I29" s="86"/>
      <c r="J29" s="86"/>
      <c r="K29" s="86"/>
      <c r="L29" s="86"/>
      <c r="M29" s="86"/>
      <c r="N29" s="86"/>
      <c r="O29" s="86"/>
      <c r="P29" s="41"/>
      <c r="Q29" s="41"/>
    </row>
    <row r="30" spans="1:17" ht="18" customHeight="1">
      <c r="A30" s="68"/>
      <c r="B30" s="10"/>
      <c r="C30" s="19"/>
      <c r="D30" s="20"/>
      <c r="E30" s="10"/>
      <c r="F30" s="11"/>
      <c r="G30" s="19"/>
      <c r="H30" s="86"/>
      <c r="I30" s="86"/>
      <c r="J30" s="86"/>
      <c r="K30" s="86"/>
      <c r="L30" s="86"/>
      <c r="M30" s="86"/>
      <c r="N30" s="86"/>
      <c r="O30" s="86"/>
      <c r="P30" s="41"/>
      <c r="Q30" s="41"/>
    </row>
    <row r="31" spans="1:18" ht="15.75">
      <c r="A31" s="608" t="s">
        <v>136</v>
      </c>
      <c r="B31" s="608"/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81"/>
    </row>
    <row r="33" spans="1:18" ht="12.75">
      <c r="A33" s="31" t="s">
        <v>25</v>
      </c>
      <c r="B33" s="30" t="s">
        <v>24</v>
      </c>
      <c r="C33" s="30" t="s">
        <v>0</v>
      </c>
      <c r="D33" s="30"/>
      <c r="E33" s="31" t="s">
        <v>1</v>
      </c>
      <c r="F33" s="30" t="s">
        <v>3</v>
      </c>
      <c r="G33" s="32" t="s">
        <v>4</v>
      </c>
      <c r="H33" s="64" t="s">
        <v>23</v>
      </c>
      <c r="I33" s="65"/>
      <c r="J33" s="65"/>
      <c r="K33" s="65"/>
      <c r="L33" s="65"/>
      <c r="M33" s="65"/>
      <c r="N33" s="66"/>
      <c r="O33" s="66"/>
      <c r="P33" s="33" t="s">
        <v>6</v>
      </c>
      <c r="Q33" s="2" t="s">
        <v>22</v>
      </c>
      <c r="R33" s="2"/>
    </row>
    <row r="34" spans="1:18" ht="12.75">
      <c r="A34" s="44"/>
      <c r="B34" s="45"/>
      <c r="C34" s="30"/>
      <c r="D34" s="30"/>
      <c r="E34" s="31" t="s">
        <v>2</v>
      </c>
      <c r="F34" s="30"/>
      <c r="G34" s="30"/>
      <c r="H34" s="34" t="s">
        <v>125</v>
      </c>
      <c r="I34" s="34" t="s">
        <v>126</v>
      </c>
      <c r="J34" s="34" t="s">
        <v>15</v>
      </c>
      <c r="K34" s="34" t="s">
        <v>16</v>
      </c>
      <c r="L34" s="34" t="s">
        <v>17</v>
      </c>
      <c r="M34" s="34" t="s">
        <v>18</v>
      </c>
      <c r="N34" s="34" t="s">
        <v>127</v>
      </c>
      <c r="O34" s="34"/>
      <c r="P34" s="30"/>
      <c r="Q34" s="30"/>
      <c r="R34" s="30"/>
    </row>
    <row r="35" spans="1:18" ht="12.75">
      <c r="A35" s="67" t="s">
        <v>103</v>
      </c>
      <c r="B35" s="36" t="s">
        <v>28</v>
      </c>
      <c r="C35" s="37">
        <v>1</v>
      </c>
      <c r="D35" s="37"/>
      <c r="E35" s="37"/>
      <c r="F35" s="38"/>
      <c r="G35" s="37">
        <v>71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1</v>
      </c>
      <c r="N35" s="104">
        <v>0</v>
      </c>
      <c r="O35" s="104"/>
      <c r="P35" s="36"/>
      <c r="Q35" s="36"/>
      <c r="R35" s="30"/>
    </row>
    <row r="36" spans="1:18" ht="12.75">
      <c r="A36" s="67" t="s">
        <v>104</v>
      </c>
      <c r="B36" s="36" t="s">
        <v>38</v>
      </c>
      <c r="C36" s="37">
        <v>1</v>
      </c>
      <c r="D36" s="37"/>
      <c r="E36" s="37"/>
      <c r="F36" s="37"/>
      <c r="G36" s="37">
        <v>61</v>
      </c>
      <c r="H36" s="104">
        <v>0</v>
      </c>
      <c r="I36" s="104">
        <v>0</v>
      </c>
      <c r="J36" s="104">
        <v>0</v>
      </c>
      <c r="K36" s="104">
        <v>0</v>
      </c>
      <c r="L36" s="104">
        <v>1</v>
      </c>
      <c r="M36" s="105">
        <v>0</v>
      </c>
      <c r="N36" s="105">
        <v>0</v>
      </c>
      <c r="O36" s="104"/>
      <c r="P36" s="36"/>
      <c r="Q36" s="36"/>
      <c r="R36" s="30"/>
    </row>
    <row r="37" spans="1:18" ht="12.75">
      <c r="A37" s="67" t="s">
        <v>112</v>
      </c>
      <c r="B37" s="56" t="s">
        <v>50</v>
      </c>
      <c r="C37" s="37">
        <v>4</v>
      </c>
      <c r="D37" s="37"/>
      <c r="E37" s="57"/>
      <c r="F37" s="36"/>
      <c r="G37" s="37">
        <v>59.5</v>
      </c>
      <c r="H37" s="105">
        <v>0</v>
      </c>
      <c r="I37" s="105">
        <v>0</v>
      </c>
      <c r="J37" s="105">
        <v>0</v>
      </c>
      <c r="K37" s="105">
        <v>2</v>
      </c>
      <c r="L37" s="105">
        <v>1</v>
      </c>
      <c r="M37" s="105">
        <v>1</v>
      </c>
      <c r="N37" s="105">
        <v>0</v>
      </c>
      <c r="O37" s="105"/>
      <c r="P37" s="36"/>
      <c r="Q37" s="36"/>
      <c r="R37" s="30"/>
    </row>
    <row r="38" spans="1:18" ht="12.75">
      <c r="A38" s="67" t="s">
        <v>105</v>
      </c>
      <c r="B38" s="36" t="s">
        <v>90</v>
      </c>
      <c r="C38" s="37">
        <v>3</v>
      </c>
      <c r="D38" s="37"/>
      <c r="E38" s="37"/>
      <c r="F38" s="38"/>
      <c r="G38" s="37">
        <v>58.3</v>
      </c>
      <c r="H38" s="104">
        <v>0</v>
      </c>
      <c r="I38" s="104">
        <v>0</v>
      </c>
      <c r="J38" s="104">
        <v>1</v>
      </c>
      <c r="K38" s="104">
        <v>0</v>
      </c>
      <c r="L38" s="104">
        <v>2</v>
      </c>
      <c r="M38" s="105">
        <v>0</v>
      </c>
      <c r="N38" s="105">
        <v>0</v>
      </c>
      <c r="O38" s="105"/>
      <c r="P38" s="36"/>
      <c r="Q38" s="36" t="s">
        <v>138</v>
      </c>
      <c r="R38" s="30"/>
    </row>
    <row r="39" spans="1:18" ht="12.75">
      <c r="A39" s="67" t="s">
        <v>106</v>
      </c>
      <c r="B39" s="36" t="s">
        <v>110</v>
      </c>
      <c r="C39" s="37">
        <v>14</v>
      </c>
      <c r="D39" s="37"/>
      <c r="E39" s="37"/>
      <c r="F39" s="38"/>
      <c r="G39" s="37">
        <v>57.4</v>
      </c>
      <c r="H39" s="104">
        <v>0</v>
      </c>
      <c r="I39" s="104">
        <v>1</v>
      </c>
      <c r="J39" s="104">
        <v>4</v>
      </c>
      <c r="K39" s="104">
        <v>5</v>
      </c>
      <c r="L39" s="104">
        <v>1</v>
      </c>
      <c r="M39" s="104">
        <v>1</v>
      </c>
      <c r="N39" s="104">
        <v>2</v>
      </c>
      <c r="O39" s="104"/>
      <c r="P39" s="36" t="s">
        <v>123</v>
      </c>
      <c r="Q39" s="36"/>
      <c r="R39" s="30"/>
    </row>
    <row r="40" spans="1:18" ht="12.75">
      <c r="A40" s="67"/>
      <c r="B40" s="36"/>
      <c r="C40" s="37"/>
      <c r="D40" s="37"/>
      <c r="E40" s="37"/>
      <c r="F40" s="38"/>
      <c r="G40" s="37"/>
      <c r="H40" s="104"/>
      <c r="I40" s="104"/>
      <c r="J40" s="104"/>
      <c r="K40" s="104"/>
      <c r="L40" s="104"/>
      <c r="M40" s="104"/>
      <c r="N40" s="104"/>
      <c r="O40" s="104"/>
      <c r="P40" s="36" t="s">
        <v>124</v>
      </c>
      <c r="Q40" s="36"/>
      <c r="R40" s="30"/>
    </row>
    <row r="41" spans="1:18" ht="12.75">
      <c r="A41" s="67" t="s">
        <v>107</v>
      </c>
      <c r="B41" s="36" t="s">
        <v>89</v>
      </c>
      <c r="C41" s="37">
        <v>8</v>
      </c>
      <c r="D41" s="37"/>
      <c r="E41" s="37"/>
      <c r="F41" s="38"/>
      <c r="G41" s="37">
        <v>51</v>
      </c>
      <c r="H41" s="104">
        <v>0</v>
      </c>
      <c r="I41" s="104">
        <v>0</v>
      </c>
      <c r="J41" s="104">
        <v>5</v>
      </c>
      <c r="K41" s="104">
        <v>1</v>
      </c>
      <c r="L41" s="104">
        <v>2</v>
      </c>
      <c r="M41" s="104">
        <v>0</v>
      </c>
      <c r="N41" s="105">
        <v>0</v>
      </c>
      <c r="O41" s="104"/>
      <c r="P41" s="36"/>
      <c r="Q41" s="36"/>
      <c r="R41" s="30"/>
    </row>
    <row r="42" spans="1:18" ht="12.75">
      <c r="A42" s="67" t="s">
        <v>108</v>
      </c>
      <c r="B42" s="36" t="s">
        <v>102</v>
      </c>
      <c r="C42" s="37">
        <v>3</v>
      </c>
      <c r="D42" s="37"/>
      <c r="E42" s="37"/>
      <c r="F42" s="38"/>
      <c r="G42" s="37">
        <v>50.3</v>
      </c>
      <c r="H42" s="104">
        <v>0</v>
      </c>
      <c r="I42" s="104">
        <v>0</v>
      </c>
      <c r="J42" s="104">
        <v>2</v>
      </c>
      <c r="K42" s="104">
        <v>0</v>
      </c>
      <c r="L42" s="104">
        <v>1</v>
      </c>
      <c r="M42" s="105">
        <v>0</v>
      </c>
      <c r="N42" s="105">
        <v>0</v>
      </c>
      <c r="O42" s="105"/>
      <c r="P42" s="36"/>
      <c r="Q42" s="36"/>
      <c r="R42" s="30"/>
    </row>
    <row r="43" spans="1:18" ht="12.75">
      <c r="A43" s="67" t="s">
        <v>109</v>
      </c>
      <c r="B43" s="36" t="s">
        <v>13</v>
      </c>
      <c r="C43" s="37">
        <v>4</v>
      </c>
      <c r="D43" s="37"/>
      <c r="E43" s="37"/>
      <c r="F43" s="38"/>
      <c r="G43" s="37">
        <v>49.8</v>
      </c>
      <c r="H43" s="104">
        <v>0</v>
      </c>
      <c r="I43" s="104">
        <v>1</v>
      </c>
      <c r="J43" s="104">
        <v>1</v>
      </c>
      <c r="K43" s="104">
        <v>1</v>
      </c>
      <c r="L43" s="104">
        <v>1</v>
      </c>
      <c r="M43" s="104">
        <v>0</v>
      </c>
      <c r="N43" s="105">
        <v>0</v>
      </c>
      <c r="O43" s="105"/>
      <c r="P43" s="36"/>
      <c r="Q43" s="36"/>
      <c r="R43" s="30"/>
    </row>
    <row r="44" spans="1:18" ht="12.75">
      <c r="A44" s="67" t="s">
        <v>113</v>
      </c>
      <c r="B44" s="36" t="s">
        <v>130</v>
      </c>
      <c r="C44" s="37">
        <v>7</v>
      </c>
      <c r="D44" s="37"/>
      <c r="E44" s="37"/>
      <c r="F44" s="38"/>
      <c r="G44" s="37">
        <v>49.7</v>
      </c>
      <c r="H44" s="104">
        <v>0</v>
      </c>
      <c r="I44" s="104">
        <v>1</v>
      </c>
      <c r="J44" s="104">
        <v>2</v>
      </c>
      <c r="K44" s="104">
        <v>3</v>
      </c>
      <c r="L44" s="104">
        <v>1</v>
      </c>
      <c r="M44" s="104">
        <v>0</v>
      </c>
      <c r="N44" s="105">
        <v>0</v>
      </c>
      <c r="O44" s="105"/>
      <c r="P44" s="36"/>
      <c r="Q44" s="36" t="s">
        <v>139</v>
      </c>
      <c r="R44" s="30"/>
    </row>
    <row r="45" spans="1:18" ht="12.75">
      <c r="A45" s="67" t="s">
        <v>113</v>
      </c>
      <c r="B45" s="56" t="s">
        <v>134</v>
      </c>
      <c r="C45" s="79">
        <v>7</v>
      </c>
      <c r="D45" s="79"/>
      <c r="E45" s="79"/>
      <c r="F45" s="80"/>
      <c r="G45" s="79">
        <v>49.7</v>
      </c>
      <c r="H45" s="106">
        <v>0</v>
      </c>
      <c r="I45" s="106">
        <v>3</v>
      </c>
      <c r="J45" s="106">
        <v>0</v>
      </c>
      <c r="K45" s="106">
        <v>2</v>
      </c>
      <c r="L45" s="105">
        <v>1</v>
      </c>
      <c r="M45" s="105">
        <v>1</v>
      </c>
      <c r="N45" s="105">
        <v>0</v>
      </c>
      <c r="O45" s="104"/>
      <c r="P45" s="36"/>
      <c r="Q45" s="36" t="s">
        <v>137</v>
      </c>
      <c r="R45" s="30"/>
    </row>
    <row r="46" spans="1:18" ht="12.75">
      <c r="A46" s="68" t="s">
        <v>115</v>
      </c>
      <c r="B46" s="30" t="s">
        <v>132</v>
      </c>
      <c r="C46" s="41">
        <v>9</v>
      </c>
      <c r="D46" s="41"/>
      <c r="E46" s="41"/>
      <c r="F46" s="42"/>
      <c r="G46" s="41">
        <v>49</v>
      </c>
      <c r="H46" s="69">
        <v>0</v>
      </c>
      <c r="I46" s="69">
        <v>3</v>
      </c>
      <c r="J46" s="69">
        <v>2</v>
      </c>
      <c r="K46" s="69">
        <v>1</v>
      </c>
      <c r="L46" s="70">
        <v>3</v>
      </c>
      <c r="M46" s="70">
        <v>0</v>
      </c>
      <c r="N46" s="70">
        <v>0</v>
      </c>
      <c r="O46" s="70"/>
      <c r="P46" s="30"/>
      <c r="Q46" s="30"/>
      <c r="R46" s="30"/>
    </row>
    <row r="47" spans="1:18" ht="12.75">
      <c r="A47" s="68" t="s">
        <v>116</v>
      </c>
      <c r="B47" s="30" t="s">
        <v>131</v>
      </c>
      <c r="C47" s="41">
        <v>10</v>
      </c>
      <c r="D47" s="41"/>
      <c r="E47" s="41">
        <v>3</v>
      </c>
      <c r="F47" s="42"/>
      <c r="G47" s="41">
        <v>46.6</v>
      </c>
      <c r="H47" s="69">
        <v>3</v>
      </c>
      <c r="I47" s="69">
        <v>3</v>
      </c>
      <c r="J47" s="69">
        <v>0</v>
      </c>
      <c r="K47" s="69">
        <v>0</v>
      </c>
      <c r="L47" s="70">
        <v>1</v>
      </c>
      <c r="M47" s="70">
        <v>3</v>
      </c>
      <c r="N47" s="70">
        <v>0</v>
      </c>
      <c r="O47" s="70"/>
      <c r="P47" s="30"/>
      <c r="Q47" s="30"/>
      <c r="R47" s="30"/>
    </row>
    <row r="48" spans="1:18" ht="12.75">
      <c r="A48" s="68" t="s">
        <v>117</v>
      </c>
      <c r="B48" s="30" t="s">
        <v>7</v>
      </c>
      <c r="C48" s="41">
        <v>4</v>
      </c>
      <c r="D48" s="41"/>
      <c r="E48" s="41"/>
      <c r="F48" s="42"/>
      <c r="G48" s="41">
        <v>41</v>
      </c>
      <c r="H48" s="69">
        <v>0</v>
      </c>
      <c r="I48" s="69">
        <v>2</v>
      </c>
      <c r="J48" s="69">
        <v>2</v>
      </c>
      <c r="K48" s="69">
        <v>0</v>
      </c>
      <c r="L48" s="69">
        <v>0</v>
      </c>
      <c r="M48" s="69">
        <v>0</v>
      </c>
      <c r="N48" s="70">
        <v>0</v>
      </c>
      <c r="O48" s="70"/>
      <c r="P48" s="30"/>
      <c r="Q48" s="30"/>
      <c r="R48" s="30"/>
    </row>
    <row r="49" spans="1:18" ht="12.75">
      <c r="A49" s="68" t="s">
        <v>118</v>
      </c>
      <c r="B49" s="30" t="s">
        <v>135</v>
      </c>
      <c r="C49" s="41">
        <v>1</v>
      </c>
      <c r="D49" s="41"/>
      <c r="E49" s="41"/>
      <c r="F49" s="42"/>
      <c r="G49" s="41">
        <v>40</v>
      </c>
      <c r="H49" s="69">
        <v>0</v>
      </c>
      <c r="I49" s="69">
        <v>0</v>
      </c>
      <c r="J49" s="69">
        <v>1</v>
      </c>
      <c r="K49" s="69">
        <v>0</v>
      </c>
      <c r="L49" s="69">
        <v>0</v>
      </c>
      <c r="M49" s="69">
        <v>0</v>
      </c>
      <c r="N49" s="70">
        <v>0</v>
      </c>
      <c r="O49" s="70"/>
      <c r="P49" s="30"/>
      <c r="Q49" s="30"/>
      <c r="R49" s="30"/>
    </row>
    <row r="50" spans="1:18" ht="12.75">
      <c r="A50" s="68" t="s">
        <v>119</v>
      </c>
      <c r="B50" s="30" t="s">
        <v>27</v>
      </c>
      <c r="C50" s="41">
        <v>2</v>
      </c>
      <c r="D50" s="41"/>
      <c r="E50" s="41"/>
      <c r="F50" s="42"/>
      <c r="G50" s="41">
        <v>40</v>
      </c>
      <c r="H50" s="69">
        <v>0</v>
      </c>
      <c r="I50" s="69">
        <v>1</v>
      </c>
      <c r="J50" s="69">
        <v>1</v>
      </c>
      <c r="K50" s="70">
        <v>0</v>
      </c>
      <c r="L50" s="69">
        <v>0</v>
      </c>
      <c r="M50" s="69">
        <v>0</v>
      </c>
      <c r="N50" s="70">
        <v>0</v>
      </c>
      <c r="O50" s="70"/>
      <c r="P50" s="30"/>
      <c r="Q50" s="30"/>
      <c r="R50" s="30"/>
    </row>
    <row r="51" spans="1:18" ht="12.75">
      <c r="A51" s="68" t="s">
        <v>120</v>
      </c>
      <c r="B51" s="58" t="s">
        <v>129</v>
      </c>
      <c r="C51" s="41">
        <v>2</v>
      </c>
      <c r="D51" s="41"/>
      <c r="E51" s="46"/>
      <c r="F51" s="30"/>
      <c r="G51" s="41">
        <v>36.5</v>
      </c>
      <c r="H51" s="70">
        <v>0</v>
      </c>
      <c r="I51" s="70">
        <v>2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/>
      <c r="P51" s="30"/>
      <c r="Q51" s="30"/>
      <c r="R51" s="30"/>
    </row>
    <row r="52" spans="1:18" ht="12.75">
      <c r="A52" s="68" t="s">
        <v>121</v>
      </c>
      <c r="B52" s="30" t="s">
        <v>133</v>
      </c>
      <c r="C52" s="41">
        <v>2</v>
      </c>
      <c r="D52" s="41"/>
      <c r="E52" s="41">
        <v>2</v>
      </c>
      <c r="F52" s="42"/>
      <c r="G52" s="41">
        <v>24.5</v>
      </c>
      <c r="H52" s="69">
        <v>2</v>
      </c>
      <c r="I52" s="69">
        <v>0</v>
      </c>
      <c r="J52" s="69">
        <v>0</v>
      </c>
      <c r="K52" s="70">
        <v>0</v>
      </c>
      <c r="L52" s="70">
        <v>0</v>
      </c>
      <c r="M52" s="70">
        <v>0</v>
      </c>
      <c r="N52" s="70">
        <v>0</v>
      </c>
      <c r="O52" s="70"/>
      <c r="P52" s="30"/>
      <c r="Q52" s="30"/>
      <c r="R52" s="30"/>
    </row>
    <row r="53" spans="1:18" ht="12.75">
      <c r="A53" s="45"/>
      <c r="B53" s="61" t="s">
        <v>128</v>
      </c>
      <c r="C53" s="62">
        <f>SUM(C35:C52)</f>
        <v>82</v>
      </c>
      <c r="D53" s="62"/>
      <c r="E53" s="62">
        <v>5</v>
      </c>
      <c r="F53" s="63">
        <v>0.06</v>
      </c>
      <c r="G53" s="62">
        <v>49.1</v>
      </c>
      <c r="H53" s="62">
        <v>5</v>
      </c>
      <c r="I53" s="62">
        <f>SUM(I35:I52)</f>
        <v>17</v>
      </c>
      <c r="J53" s="62">
        <v>21</v>
      </c>
      <c r="K53" s="62">
        <v>15</v>
      </c>
      <c r="L53" s="62">
        <v>15</v>
      </c>
      <c r="M53" s="62">
        <v>7</v>
      </c>
      <c r="N53" s="62">
        <v>2</v>
      </c>
      <c r="O53" s="62"/>
      <c r="P53" s="30"/>
      <c r="Q53" s="30"/>
      <c r="R53" s="30"/>
    </row>
    <row r="54" spans="8:18" ht="12.75">
      <c r="H54" s="48">
        <v>0.06</v>
      </c>
      <c r="I54" s="73">
        <v>0.17</v>
      </c>
      <c r="J54" s="48">
        <v>0.26</v>
      </c>
      <c r="K54" s="73">
        <v>0.18</v>
      </c>
      <c r="L54" s="48">
        <v>0.18</v>
      </c>
      <c r="M54" s="73">
        <v>0.09</v>
      </c>
      <c r="N54" s="48">
        <v>0.02</v>
      </c>
      <c r="P54" s="58"/>
      <c r="Q54" s="58"/>
      <c r="R54" s="58"/>
    </row>
    <row r="57" spans="10:17" ht="12.75">
      <c r="J57" s="34" t="s">
        <v>125</v>
      </c>
      <c r="K57" s="34" t="s">
        <v>126</v>
      </c>
      <c r="L57" s="34" t="s">
        <v>15</v>
      </c>
      <c r="M57" s="34" t="s">
        <v>16</v>
      </c>
      <c r="N57" s="34" t="s">
        <v>17</v>
      </c>
      <c r="O57" s="34"/>
      <c r="P57" s="34" t="s">
        <v>18</v>
      </c>
      <c r="Q57" s="34" t="s">
        <v>127</v>
      </c>
    </row>
    <row r="58" spans="1:17" ht="12.75">
      <c r="A58" s="34" t="s">
        <v>96</v>
      </c>
      <c r="B58" s="34" t="s">
        <v>97</v>
      </c>
      <c r="C58" s="34" t="s">
        <v>15</v>
      </c>
      <c r="D58" s="34"/>
      <c r="E58" s="34" t="s">
        <v>16</v>
      </c>
      <c r="F58" s="34" t="s">
        <v>17</v>
      </c>
      <c r="G58" s="34" t="s">
        <v>18</v>
      </c>
      <c r="H58" s="34" t="s">
        <v>19</v>
      </c>
      <c r="I58" s="25"/>
      <c r="J58">
        <v>5</v>
      </c>
      <c r="K58">
        <v>14</v>
      </c>
      <c r="L58">
        <v>21</v>
      </c>
      <c r="M58">
        <v>15</v>
      </c>
      <c r="N58">
        <v>15</v>
      </c>
      <c r="P58">
        <v>7</v>
      </c>
      <c r="Q58">
        <v>2</v>
      </c>
    </row>
    <row r="59" spans="1:17" ht="12.75">
      <c r="A59" s="74">
        <v>7</v>
      </c>
      <c r="B59" s="75">
        <v>29</v>
      </c>
      <c r="C59" s="76">
        <v>40</v>
      </c>
      <c r="D59" s="76"/>
      <c r="E59" s="76">
        <v>25</v>
      </c>
      <c r="F59" s="76">
        <v>17</v>
      </c>
      <c r="G59" s="76">
        <v>4</v>
      </c>
      <c r="H59" s="76">
        <v>2</v>
      </c>
      <c r="I59" s="25"/>
      <c r="J59" s="48">
        <v>0.06</v>
      </c>
      <c r="K59" s="48">
        <v>0.17</v>
      </c>
      <c r="L59" s="48">
        <v>0.26</v>
      </c>
      <c r="M59" s="48">
        <v>0.18</v>
      </c>
      <c r="N59" s="48">
        <v>0.18</v>
      </c>
      <c r="O59" s="48"/>
      <c r="P59" s="48">
        <v>0.09</v>
      </c>
      <c r="Q59" s="48">
        <v>0.02</v>
      </c>
    </row>
    <row r="60" spans="1:9" ht="12.75">
      <c r="A60" s="48">
        <v>0.06</v>
      </c>
      <c r="B60" s="55">
        <v>0.23</v>
      </c>
      <c r="C60" s="55">
        <v>0.32</v>
      </c>
      <c r="D60" s="55"/>
      <c r="E60" s="51">
        <v>0.2</v>
      </c>
      <c r="F60" s="55">
        <v>0.14</v>
      </c>
      <c r="G60" s="55">
        <v>0.03</v>
      </c>
      <c r="H60" s="55">
        <v>0.02</v>
      </c>
      <c r="I60" s="25"/>
    </row>
    <row r="76" spans="1:18" ht="15.75">
      <c r="A76" s="608" t="s">
        <v>101</v>
      </c>
      <c r="B76" s="608"/>
      <c r="C76" s="608"/>
      <c r="D76" s="608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81"/>
    </row>
    <row r="78" spans="1:18" ht="12.75">
      <c r="A78" s="31" t="s">
        <v>25</v>
      </c>
      <c r="B78" s="30" t="s">
        <v>24</v>
      </c>
      <c r="C78" s="30" t="s">
        <v>0</v>
      </c>
      <c r="D78" s="30"/>
      <c r="E78" s="31" t="s">
        <v>1</v>
      </c>
      <c r="F78" s="30" t="s">
        <v>3</v>
      </c>
      <c r="G78" s="32" t="s">
        <v>4</v>
      </c>
      <c r="H78" s="64" t="s">
        <v>23</v>
      </c>
      <c r="I78" s="65"/>
      <c r="J78" s="65"/>
      <c r="K78" s="65"/>
      <c r="L78" s="65"/>
      <c r="M78" s="65"/>
      <c r="N78" s="66"/>
      <c r="O78" s="66"/>
      <c r="P78" s="33" t="s">
        <v>6</v>
      </c>
      <c r="Q78" s="2" t="s">
        <v>22</v>
      </c>
      <c r="R78" s="2"/>
    </row>
    <row r="79" spans="1:18" ht="12.75">
      <c r="A79" s="44"/>
      <c r="B79" s="45"/>
      <c r="C79" s="30"/>
      <c r="D79" s="30"/>
      <c r="E79" s="31" t="s">
        <v>2</v>
      </c>
      <c r="F79" s="30"/>
      <c r="G79" s="30"/>
      <c r="H79" s="34" t="s">
        <v>96</v>
      </c>
      <c r="I79" s="34" t="s">
        <v>97</v>
      </c>
      <c r="J79" s="34" t="s">
        <v>15</v>
      </c>
      <c r="K79" s="34" t="s">
        <v>16</v>
      </c>
      <c r="L79" s="34" t="s">
        <v>17</v>
      </c>
      <c r="M79" s="34" t="s">
        <v>18</v>
      </c>
      <c r="N79" s="34" t="s">
        <v>19</v>
      </c>
      <c r="O79" s="34"/>
      <c r="P79" s="30"/>
      <c r="Q79" s="30"/>
      <c r="R79" s="30"/>
    </row>
    <row r="80" spans="1:18" ht="12.75">
      <c r="A80" s="68">
        <v>1</v>
      </c>
      <c r="B80" s="30" t="s">
        <v>28</v>
      </c>
      <c r="C80" s="41">
        <v>2</v>
      </c>
      <c r="D80" s="41"/>
      <c r="E80" s="41"/>
      <c r="F80" s="42"/>
      <c r="G80" s="41">
        <v>65</v>
      </c>
      <c r="H80" s="41"/>
      <c r="I80" s="41"/>
      <c r="J80" s="41"/>
      <c r="K80" s="41">
        <v>1</v>
      </c>
      <c r="L80" s="41"/>
      <c r="M80" s="41">
        <v>1</v>
      </c>
      <c r="N80" s="41"/>
      <c r="O80" s="41"/>
      <c r="P80" s="30"/>
      <c r="Q80" s="30"/>
      <c r="R80" s="30"/>
    </row>
    <row r="81" spans="1:18" ht="12.75">
      <c r="A81" s="68">
        <v>2</v>
      </c>
      <c r="B81" s="30" t="s">
        <v>13</v>
      </c>
      <c r="C81" s="41">
        <v>5</v>
      </c>
      <c r="D81" s="41"/>
      <c r="E81" s="41"/>
      <c r="F81" s="42"/>
      <c r="G81" s="41">
        <v>59.2</v>
      </c>
      <c r="H81" s="41"/>
      <c r="I81" s="41"/>
      <c r="J81" s="41">
        <v>1</v>
      </c>
      <c r="K81" s="41">
        <v>2</v>
      </c>
      <c r="L81" s="41">
        <v>1</v>
      </c>
      <c r="M81" s="41"/>
      <c r="N81" s="41">
        <v>1</v>
      </c>
      <c r="O81" s="41"/>
      <c r="P81" s="30" t="s">
        <v>98</v>
      </c>
      <c r="Q81" s="30"/>
      <c r="R81" s="30"/>
    </row>
    <row r="82" spans="1:18" ht="12.75">
      <c r="A82" s="68">
        <v>3</v>
      </c>
      <c r="B82" s="58" t="s">
        <v>94</v>
      </c>
      <c r="C82" s="41">
        <v>7</v>
      </c>
      <c r="D82" s="41"/>
      <c r="E82" s="46"/>
      <c r="F82" s="30"/>
      <c r="G82" s="41">
        <v>57</v>
      </c>
      <c r="H82" s="34"/>
      <c r="I82" s="34"/>
      <c r="J82" s="34">
        <v>1</v>
      </c>
      <c r="K82" s="34">
        <v>3</v>
      </c>
      <c r="L82" s="34">
        <v>2</v>
      </c>
      <c r="M82" s="34">
        <v>1</v>
      </c>
      <c r="N82" s="34"/>
      <c r="O82" s="34"/>
      <c r="P82" s="30"/>
      <c r="Q82" s="30"/>
      <c r="R82" s="30"/>
    </row>
    <row r="83" spans="1:18" ht="12.75">
      <c r="A83" s="68">
        <v>4</v>
      </c>
      <c r="B83" s="58" t="s">
        <v>100</v>
      </c>
      <c r="C83" s="41">
        <v>6</v>
      </c>
      <c r="D83" s="41"/>
      <c r="E83" s="46"/>
      <c r="F83" s="30"/>
      <c r="G83" s="41">
        <v>53.7</v>
      </c>
      <c r="H83" s="34"/>
      <c r="I83" s="34">
        <v>1</v>
      </c>
      <c r="J83" s="34">
        <v>2</v>
      </c>
      <c r="K83" s="34">
        <v>1</v>
      </c>
      <c r="L83" s="34">
        <v>1</v>
      </c>
      <c r="M83" s="34"/>
      <c r="N83" s="34">
        <v>1</v>
      </c>
      <c r="O83" s="34"/>
      <c r="P83" s="30" t="s">
        <v>99</v>
      </c>
      <c r="Q83" s="30"/>
      <c r="R83" s="30"/>
    </row>
    <row r="84" spans="1:18" ht="12.75">
      <c r="A84" s="68">
        <v>5</v>
      </c>
      <c r="B84" s="30" t="s">
        <v>29</v>
      </c>
      <c r="C84" s="41">
        <v>21</v>
      </c>
      <c r="D84" s="41"/>
      <c r="E84" s="41"/>
      <c r="F84" s="42"/>
      <c r="G84" s="41">
        <v>50.7</v>
      </c>
      <c r="H84" s="41"/>
      <c r="I84" s="41">
        <v>5</v>
      </c>
      <c r="J84" s="41">
        <v>7</v>
      </c>
      <c r="K84" s="41">
        <v>3</v>
      </c>
      <c r="L84" s="41">
        <v>5</v>
      </c>
      <c r="M84" s="41">
        <v>1</v>
      </c>
      <c r="N84" s="34"/>
      <c r="O84" s="34"/>
      <c r="P84" s="30"/>
      <c r="Q84" s="30"/>
      <c r="R84" s="30"/>
    </row>
    <row r="85" spans="1:18" ht="12.75">
      <c r="A85" s="68">
        <v>6</v>
      </c>
      <c r="B85" s="30" t="s">
        <v>50</v>
      </c>
      <c r="C85" s="41">
        <v>8</v>
      </c>
      <c r="D85" s="41"/>
      <c r="E85" s="41"/>
      <c r="F85" s="42"/>
      <c r="G85" s="41">
        <v>48.4</v>
      </c>
      <c r="H85" s="41"/>
      <c r="I85" s="41">
        <v>1</v>
      </c>
      <c r="J85" s="41">
        <v>3</v>
      </c>
      <c r="K85" s="41">
        <v>3</v>
      </c>
      <c r="L85" s="41">
        <v>1</v>
      </c>
      <c r="M85" s="34"/>
      <c r="N85" s="34"/>
      <c r="O85" s="34"/>
      <c r="P85" s="30"/>
      <c r="Q85" s="30"/>
      <c r="R85" s="30"/>
    </row>
    <row r="86" spans="1:18" ht="12.75">
      <c r="A86" s="68">
        <v>7</v>
      </c>
      <c r="B86" s="30" t="s">
        <v>93</v>
      </c>
      <c r="C86" s="41">
        <v>9</v>
      </c>
      <c r="D86" s="41"/>
      <c r="E86" s="41"/>
      <c r="F86" s="42"/>
      <c r="G86" s="41">
        <v>48.3</v>
      </c>
      <c r="H86" s="41"/>
      <c r="I86" s="41">
        <v>2</v>
      </c>
      <c r="J86" s="41">
        <v>3</v>
      </c>
      <c r="K86" s="41">
        <v>2</v>
      </c>
      <c r="L86" s="34">
        <v>2</v>
      </c>
      <c r="M86" s="34"/>
      <c r="N86" s="34"/>
      <c r="O86" s="34"/>
      <c r="P86" s="30"/>
      <c r="Q86" s="30"/>
      <c r="R86" s="30"/>
    </row>
    <row r="87" spans="1:18" ht="12.75">
      <c r="A87" s="68">
        <v>8</v>
      </c>
      <c r="B87" s="30" t="s">
        <v>21</v>
      </c>
      <c r="C87" s="41">
        <v>9</v>
      </c>
      <c r="D87" s="41"/>
      <c r="E87" s="41"/>
      <c r="F87" s="41"/>
      <c r="G87" s="41">
        <v>47.7</v>
      </c>
      <c r="H87" s="41"/>
      <c r="I87" s="41">
        <v>1</v>
      </c>
      <c r="J87" s="41">
        <v>5</v>
      </c>
      <c r="K87" s="41">
        <v>1</v>
      </c>
      <c r="L87" s="41">
        <v>2</v>
      </c>
      <c r="M87" s="34"/>
      <c r="N87" s="34"/>
      <c r="O87" s="34"/>
      <c r="P87" s="30"/>
      <c r="Q87" s="30"/>
      <c r="R87" s="30"/>
    </row>
    <row r="88" spans="1:18" ht="12.75">
      <c r="A88" s="68">
        <v>9</v>
      </c>
      <c r="B88" s="30" t="s">
        <v>89</v>
      </c>
      <c r="C88" s="41">
        <v>4</v>
      </c>
      <c r="D88" s="41"/>
      <c r="E88" s="41">
        <v>1</v>
      </c>
      <c r="F88" s="42">
        <v>0.25</v>
      </c>
      <c r="G88" s="41">
        <v>46.5</v>
      </c>
      <c r="H88" s="41">
        <v>1</v>
      </c>
      <c r="I88" s="41">
        <v>1</v>
      </c>
      <c r="J88" s="41"/>
      <c r="K88" s="41">
        <v>1</v>
      </c>
      <c r="L88" s="41"/>
      <c r="M88" s="34">
        <v>1</v>
      </c>
      <c r="N88" s="34"/>
      <c r="O88" s="34"/>
      <c r="P88" s="30"/>
      <c r="Q88" s="30"/>
      <c r="R88" s="30"/>
    </row>
    <row r="89" spans="1:18" ht="12.75">
      <c r="A89" s="68">
        <v>10</v>
      </c>
      <c r="B89" s="30" t="s">
        <v>27</v>
      </c>
      <c r="C89" s="41">
        <v>2</v>
      </c>
      <c r="D89" s="41"/>
      <c r="E89" s="41"/>
      <c r="F89" s="42"/>
      <c r="G89" s="41">
        <v>46</v>
      </c>
      <c r="H89" s="41"/>
      <c r="I89" s="41">
        <v>1</v>
      </c>
      <c r="J89" s="41"/>
      <c r="K89" s="41">
        <v>1</v>
      </c>
      <c r="L89" s="34"/>
      <c r="M89" s="34"/>
      <c r="N89" s="34"/>
      <c r="O89" s="34"/>
      <c r="P89" s="30"/>
      <c r="Q89" s="30"/>
      <c r="R89" s="30"/>
    </row>
    <row r="90" spans="1:18" ht="12.75">
      <c r="A90" s="68">
        <v>11</v>
      </c>
      <c r="B90" s="30" t="s">
        <v>95</v>
      </c>
      <c r="C90" s="41">
        <v>4</v>
      </c>
      <c r="D90" s="41"/>
      <c r="E90" s="41"/>
      <c r="F90" s="42"/>
      <c r="G90" s="41">
        <v>44.8</v>
      </c>
      <c r="H90" s="41"/>
      <c r="I90" s="41">
        <v>2</v>
      </c>
      <c r="J90" s="41"/>
      <c r="K90" s="34">
        <v>2</v>
      </c>
      <c r="L90" s="34"/>
      <c r="M90" s="34"/>
      <c r="N90" s="34"/>
      <c r="O90" s="34"/>
      <c r="P90" s="30"/>
      <c r="Q90" s="30"/>
      <c r="R90" s="30"/>
    </row>
    <row r="91" spans="1:18" ht="12.75">
      <c r="A91" s="68">
        <v>12</v>
      </c>
      <c r="B91" s="58" t="s">
        <v>37</v>
      </c>
      <c r="C91" s="59">
        <v>3</v>
      </c>
      <c r="D91" s="59"/>
      <c r="E91" s="59"/>
      <c r="F91" s="60"/>
      <c r="G91" s="59">
        <v>44.3</v>
      </c>
      <c r="H91" s="59"/>
      <c r="I91" s="59">
        <v>1</v>
      </c>
      <c r="J91" s="59">
        <v>1</v>
      </c>
      <c r="K91" s="59"/>
      <c r="L91" s="34">
        <v>1</v>
      </c>
      <c r="M91" s="34"/>
      <c r="N91" s="34"/>
      <c r="O91" s="34"/>
      <c r="P91" s="30"/>
      <c r="Q91" s="30"/>
      <c r="R91" s="30"/>
    </row>
    <row r="92" spans="1:18" ht="12.75">
      <c r="A92" s="68">
        <v>13</v>
      </c>
      <c r="B92" s="30" t="s">
        <v>10</v>
      </c>
      <c r="C92" s="41">
        <v>15</v>
      </c>
      <c r="D92" s="41"/>
      <c r="E92" s="41">
        <v>1</v>
      </c>
      <c r="F92" s="42">
        <v>0.07</v>
      </c>
      <c r="G92" s="41">
        <v>43.8</v>
      </c>
      <c r="H92" s="41">
        <v>1</v>
      </c>
      <c r="I92" s="41">
        <v>5</v>
      </c>
      <c r="J92" s="41">
        <v>4</v>
      </c>
      <c r="K92" s="41">
        <v>3</v>
      </c>
      <c r="L92" s="41">
        <v>2</v>
      </c>
      <c r="M92" s="34"/>
      <c r="N92" s="34"/>
      <c r="O92" s="34"/>
      <c r="P92" s="30"/>
      <c r="Q92" s="30"/>
      <c r="R92" s="30"/>
    </row>
    <row r="93" spans="1:18" ht="12.75">
      <c r="A93" s="68">
        <v>14</v>
      </c>
      <c r="B93" s="30" t="s">
        <v>20</v>
      </c>
      <c r="C93" s="41">
        <v>3</v>
      </c>
      <c r="D93" s="41"/>
      <c r="E93" s="41"/>
      <c r="F93" s="42"/>
      <c r="G93" s="41">
        <v>42.7</v>
      </c>
      <c r="H93" s="41"/>
      <c r="I93" s="41">
        <v>1</v>
      </c>
      <c r="J93" s="41">
        <v>2</v>
      </c>
      <c r="K93" s="41"/>
      <c r="L93" s="41"/>
      <c r="M93" s="41"/>
      <c r="N93" s="34"/>
      <c r="O93" s="34"/>
      <c r="P93" s="30"/>
      <c r="Q93" s="30"/>
      <c r="R93" s="30"/>
    </row>
    <row r="94" spans="1:18" ht="12.75">
      <c r="A94" s="68">
        <v>15</v>
      </c>
      <c r="B94" s="30" t="s">
        <v>12</v>
      </c>
      <c r="C94" s="41">
        <v>2</v>
      </c>
      <c r="D94" s="41"/>
      <c r="E94" s="41"/>
      <c r="F94" s="42"/>
      <c r="G94" s="41">
        <v>40</v>
      </c>
      <c r="H94" s="41"/>
      <c r="I94" s="41">
        <v>1</v>
      </c>
      <c r="J94" s="41">
        <v>1</v>
      </c>
      <c r="K94" s="41"/>
      <c r="L94" s="41"/>
      <c r="M94" s="41"/>
      <c r="N94" s="34"/>
      <c r="O94" s="34"/>
      <c r="P94" s="30"/>
      <c r="Q94" s="30"/>
      <c r="R94" s="30"/>
    </row>
    <row r="95" spans="1:18" ht="12.75">
      <c r="A95" s="68">
        <v>16</v>
      </c>
      <c r="B95" s="30" t="s">
        <v>11</v>
      </c>
      <c r="C95" s="41">
        <v>6</v>
      </c>
      <c r="D95" s="41"/>
      <c r="E95" s="41">
        <v>2</v>
      </c>
      <c r="F95" s="42">
        <v>0.33</v>
      </c>
      <c r="G95" s="41">
        <v>38.2</v>
      </c>
      <c r="H95" s="41">
        <v>2</v>
      </c>
      <c r="I95" s="41">
        <v>2</v>
      </c>
      <c r="J95" s="41">
        <v>1</v>
      </c>
      <c r="K95" s="34">
        <v>1</v>
      </c>
      <c r="L95" s="41"/>
      <c r="M95" s="41"/>
      <c r="N95" s="34"/>
      <c r="O95" s="34"/>
      <c r="P95" s="30"/>
      <c r="Q95" s="30"/>
      <c r="R95" s="30"/>
    </row>
    <row r="96" spans="1:18" ht="12.75">
      <c r="A96" s="68">
        <v>17</v>
      </c>
      <c r="B96" s="30" t="s">
        <v>32</v>
      </c>
      <c r="C96" s="41">
        <v>3</v>
      </c>
      <c r="D96" s="41"/>
      <c r="E96" s="41">
        <v>1</v>
      </c>
      <c r="F96" s="42">
        <v>0.33</v>
      </c>
      <c r="G96" s="41">
        <v>37</v>
      </c>
      <c r="H96" s="41">
        <v>1</v>
      </c>
      <c r="I96" s="41"/>
      <c r="J96" s="41">
        <v>2</v>
      </c>
      <c r="K96" s="41"/>
      <c r="L96" s="41"/>
      <c r="M96" s="41"/>
      <c r="N96" s="34"/>
      <c r="O96" s="34"/>
      <c r="P96" s="30"/>
      <c r="Q96" s="30"/>
      <c r="R96" s="30"/>
    </row>
    <row r="97" spans="1:18" ht="12.75">
      <c r="A97" s="68">
        <v>18</v>
      </c>
      <c r="B97" s="30" t="s">
        <v>92</v>
      </c>
      <c r="C97" s="41">
        <v>4</v>
      </c>
      <c r="D97" s="41"/>
      <c r="E97" s="41">
        <v>2</v>
      </c>
      <c r="F97" s="42">
        <v>0.5</v>
      </c>
      <c r="G97" s="41">
        <v>36.8</v>
      </c>
      <c r="H97" s="41">
        <v>2</v>
      </c>
      <c r="I97" s="41"/>
      <c r="J97" s="41">
        <v>2</v>
      </c>
      <c r="K97" s="41"/>
      <c r="L97" s="41"/>
      <c r="M97" s="41"/>
      <c r="N97" s="34"/>
      <c r="O97" s="34"/>
      <c r="P97" s="30"/>
      <c r="Q97" s="30"/>
      <c r="R97" s="30"/>
    </row>
    <row r="98" spans="1:18" ht="12.75">
      <c r="A98" s="68">
        <v>19</v>
      </c>
      <c r="B98" s="30" t="s">
        <v>38</v>
      </c>
      <c r="C98" s="41">
        <v>4</v>
      </c>
      <c r="D98" s="41"/>
      <c r="E98" s="41"/>
      <c r="F98" s="42"/>
      <c r="G98" s="41">
        <v>36.5</v>
      </c>
      <c r="H98" s="41"/>
      <c r="I98" s="41">
        <v>3</v>
      </c>
      <c r="J98" s="41">
        <v>1</v>
      </c>
      <c r="K98" s="41"/>
      <c r="L98" s="41"/>
      <c r="M98" s="34"/>
      <c r="N98" s="34"/>
      <c r="O98" s="34"/>
      <c r="P98" s="30"/>
      <c r="Q98" s="30"/>
      <c r="R98" s="30"/>
    </row>
    <row r="99" spans="1:18" ht="12.75">
      <c r="A99" s="68">
        <v>20</v>
      </c>
      <c r="B99" s="30" t="s">
        <v>30</v>
      </c>
      <c r="C99" s="41">
        <v>8</v>
      </c>
      <c r="D99" s="41"/>
      <c r="E99" s="41">
        <v>1</v>
      </c>
      <c r="F99" s="42">
        <v>0.13</v>
      </c>
      <c r="G99" s="41">
        <v>34.5</v>
      </c>
      <c r="H99" s="41">
        <v>1</v>
      </c>
      <c r="I99" s="41">
        <v>2</v>
      </c>
      <c r="J99" s="41">
        <v>4</v>
      </c>
      <c r="K99" s="41">
        <v>1</v>
      </c>
      <c r="L99" s="41"/>
      <c r="M99" s="34"/>
      <c r="N99" s="34"/>
      <c r="O99" s="34"/>
      <c r="P99" s="30"/>
      <c r="Q99" s="30"/>
      <c r="R99" s="30"/>
    </row>
    <row r="100" spans="1:18" ht="12.75">
      <c r="A100" s="30"/>
      <c r="B100" s="77" t="s">
        <v>26</v>
      </c>
      <c r="C100" s="59">
        <f>SUM(C80:C99)</f>
        <v>125</v>
      </c>
      <c r="D100" s="59"/>
      <c r="E100" s="59">
        <f>SUM(E88:E99)</f>
        <v>8</v>
      </c>
      <c r="F100" s="60">
        <v>0.06</v>
      </c>
      <c r="G100" s="59">
        <v>46.1</v>
      </c>
      <c r="H100" s="59">
        <f>SUM(H80:H99)</f>
        <v>8</v>
      </c>
      <c r="I100" s="59">
        <f aca="true" t="shared" si="1" ref="I100:N100">SUM(I80:I98)</f>
        <v>27</v>
      </c>
      <c r="J100" s="59">
        <f t="shared" si="1"/>
        <v>36</v>
      </c>
      <c r="K100" s="59">
        <f t="shared" si="1"/>
        <v>24</v>
      </c>
      <c r="L100" s="59">
        <f t="shared" si="1"/>
        <v>17</v>
      </c>
      <c r="M100" s="59">
        <f t="shared" si="1"/>
        <v>4</v>
      </c>
      <c r="N100" s="59">
        <f t="shared" si="1"/>
        <v>2</v>
      </c>
      <c r="O100" s="59"/>
      <c r="P100" s="58"/>
      <c r="Q100" s="58"/>
      <c r="R100" s="58"/>
    </row>
    <row r="104" spans="1:9" ht="12.75">
      <c r="A104" s="34" t="s">
        <v>96</v>
      </c>
      <c r="B104" s="34" t="s">
        <v>97</v>
      </c>
      <c r="C104" s="34" t="s">
        <v>15</v>
      </c>
      <c r="D104" s="34"/>
      <c r="E104" s="34" t="s">
        <v>16</v>
      </c>
      <c r="F104" s="34" t="s">
        <v>17</v>
      </c>
      <c r="G104" s="34" t="s">
        <v>18</v>
      </c>
      <c r="H104" s="34" t="s">
        <v>19</v>
      </c>
      <c r="I104" s="25"/>
    </row>
    <row r="105" spans="1:9" ht="12.75">
      <c r="A105" s="74">
        <v>7</v>
      </c>
      <c r="B105" s="75">
        <v>29</v>
      </c>
      <c r="C105" s="76">
        <v>40</v>
      </c>
      <c r="D105" s="76"/>
      <c r="E105" s="76">
        <v>25</v>
      </c>
      <c r="F105" s="76">
        <v>17</v>
      </c>
      <c r="G105" s="76">
        <v>4</v>
      </c>
      <c r="H105" s="76">
        <v>2</v>
      </c>
      <c r="I105" s="25"/>
    </row>
    <row r="106" spans="1:9" ht="12.75">
      <c r="A106" s="48">
        <v>0.06</v>
      </c>
      <c r="B106" s="55">
        <v>0.23</v>
      </c>
      <c r="C106" s="55">
        <v>0.32</v>
      </c>
      <c r="D106" s="55"/>
      <c r="E106" s="51">
        <v>0.2</v>
      </c>
      <c r="F106" s="55">
        <v>0.14</v>
      </c>
      <c r="G106" s="55">
        <v>0.03</v>
      </c>
      <c r="H106" s="55">
        <v>0.02</v>
      </c>
      <c r="I106" s="25"/>
    </row>
    <row r="122" spans="1:17" ht="12.75">
      <c r="A122" s="30"/>
      <c r="B122" s="30"/>
      <c r="C122" s="31"/>
      <c r="D122" s="31"/>
      <c r="E122" s="30"/>
      <c r="F122" s="32"/>
      <c r="G122" s="603"/>
      <c r="H122" s="604"/>
      <c r="I122" s="604"/>
      <c r="J122" s="604"/>
      <c r="K122" s="604"/>
      <c r="L122" s="604"/>
      <c r="M122" s="605"/>
      <c r="N122" s="66"/>
      <c r="O122" s="66"/>
      <c r="P122" s="33"/>
      <c r="Q122" s="2"/>
    </row>
    <row r="123" spans="1:17" ht="12.75">
      <c r="A123" s="45"/>
      <c r="B123" s="30"/>
      <c r="C123" s="31"/>
      <c r="D123" s="31"/>
      <c r="E123" s="30"/>
      <c r="F123" s="30"/>
      <c r="G123" s="34"/>
      <c r="H123" s="34"/>
      <c r="I123" s="34"/>
      <c r="J123" s="34"/>
      <c r="K123" s="34"/>
      <c r="L123" s="34"/>
      <c r="M123" s="34"/>
      <c r="N123" s="34"/>
      <c r="O123" s="34"/>
      <c r="P123" s="30"/>
      <c r="Q123" s="30"/>
    </row>
    <row r="124" spans="1:17" ht="12.75">
      <c r="A124" s="30"/>
      <c r="B124" s="41"/>
      <c r="C124" s="41"/>
      <c r="D124" s="41"/>
      <c r="E124" s="42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30"/>
      <c r="Q124" s="30"/>
    </row>
    <row r="125" spans="1:17" ht="12.75">
      <c r="A125" s="30"/>
      <c r="B125" s="41"/>
      <c r="C125" s="41"/>
      <c r="D125" s="41"/>
      <c r="E125" s="42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30"/>
      <c r="Q125" s="30"/>
    </row>
    <row r="126" spans="1:17" ht="12.75">
      <c r="A126" s="58"/>
      <c r="B126" s="41"/>
      <c r="C126" s="46"/>
      <c r="D126" s="46"/>
      <c r="E126" s="30"/>
      <c r="F126" s="41"/>
      <c r="G126" s="34"/>
      <c r="H126" s="34"/>
      <c r="I126" s="34"/>
      <c r="J126" s="34"/>
      <c r="K126" s="34"/>
      <c r="L126" s="34"/>
      <c r="M126" s="34"/>
      <c r="N126" s="34"/>
      <c r="O126" s="34"/>
      <c r="P126" s="30"/>
      <c r="Q126" s="30"/>
    </row>
    <row r="127" spans="1:17" ht="12.75">
      <c r="A127" s="58"/>
      <c r="B127" s="41"/>
      <c r="C127" s="46"/>
      <c r="D127" s="46"/>
      <c r="E127" s="30"/>
      <c r="F127" s="41"/>
      <c r="G127" s="34"/>
      <c r="H127" s="34"/>
      <c r="I127" s="34"/>
      <c r="J127" s="34"/>
      <c r="K127" s="34"/>
      <c r="L127" s="34"/>
      <c r="M127" s="34"/>
      <c r="N127" s="34"/>
      <c r="O127" s="34"/>
      <c r="P127" s="30"/>
      <c r="Q127" s="30"/>
    </row>
    <row r="128" spans="1:17" ht="12.75">
      <c r="A128" s="30"/>
      <c r="B128" s="41"/>
      <c r="C128" s="41"/>
      <c r="D128" s="41"/>
      <c r="E128" s="42"/>
      <c r="F128" s="41"/>
      <c r="G128" s="41"/>
      <c r="H128" s="41"/>
      <c r="I128" s="41"/>
      <c r="J128" s="41"/>
      <c r="K128" s="41"/>
      <c r="L128" s="41"/>
      <c r="M128" s="34"/>
      <c r="N128" s="34"/>
      <c r="O128" s="34"/>
      <c r="P128" s="30"/>
      <c r="Q128" s="30"/>
    </row>
    <row r="129" spans="1:17" ht="12.75">
      <c r="A129" s="30"/>
      <c r="B129" s="41"/>
      <c r="C129" s="41"/>
      <c r="D129" s="41"/>
      <c r="E129" s="42"/>
      <c r="F129" s="41"/>
      <c r="G129" s="41"/>
      <c r="H129" s="41"/>
      <c r="I129" s="41"/>
      <c r="J129" s="41"/>
      <c r="K129" s="41"/>
      <c r="L129" s="34"/>
      <c r="M129" s="34"/>
      <c r="N129" s="34"/>
      <c r="O129" s="34"/>
      <c r="P129" s="30"/>
      <c r="Q129" s="30"/>
    </row>
    <row r="130" spans="1:17" ht="12.75">
      <c r="A130" s="30"/>
      <c r="B130" s="41"/>
      <c r="C130" s="41"/>
      <c r="D130" s="41"/>
      <c r="E130" s="42"/>
      <c r="F130" s="41"/>
      <c r="G130" s="41"/>
      <c r="H130" s="41"/>
      <c r="I130" s="41"/>
      <c r="J130" s="41"/>
      <c r="K130" s="34"/>
      <c r="L130" s="34"/>
      <c r="M130" s="34"/>
      <c r="N130" s="34"/>
      <c r="O130" s="34"/>
      <c r="P130" s="30"/>
      <c r="Q130" s="30"/>
    </row>
    <row r="131" spans="1:17" ht="12.75">
      <c r="A131" s="3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34"/>
      <c r="M131" s="34"/>
      <c r="N131" s="34"/>
      <c r="O131" s="34"/>
      <c r="P131" s="30"/>
      <c r="Q131" s="30"/>
    </row>
    <row r="132" spans="1:17" ht="12.75">
      <c r="A132" s="30"/>
      <c r="B132" s="41"/>
      <c r="C132" s="41"/>
      <c r="D132" s="41"/>
      <c r="E132" s="42"/>
      <c r="F132" s="41"/>
      <c r="G132" s="41"/>
      <c r="H132" s="41"/>
      <c r="I132" s="41"/>
      <c r="J132" s="41"/>
      <c r="K132" s="41"/>
      <c r="L132" s="34"/>
      <c r="M132" s="34"/>
      <c r="N132" s="34"/>
      <c r="O132" s="34"/>
      <c r="P132" s="30"/>
      <c r="Q132" s="30"/>
    </row>
    <row r="133" spans="1:17" ht="12.75">
      <c r="A133" s="30"/>
      <c r="B133" s="41"/>
      <c r="C133" s="41"/>
      <c r="D133" s="41"/>
      <c r="E133" s="42"/>
      <c r="F133" s="41"/>
      <c r="G133" s="41"/>
      <c r="H133" s="41"/>
      <c r="I133" s="41"/>
      <c r="J133" s="41"/>
      <c r="K133" s="34"/>
      <c r="L133" s="34"/>
      <c r="M133" s="34"/>
      <c r="N133" s="34"/>
      <c r="O133" s="34"/>
      <c r="P133" s="30"/>
      <c r="Q133" s="30"/>
    </row>
    <row r="134" spans="1:17" ht="12.75">
      <c r="A134" s="30"/>
      <c r="B134" s="41"/>
      <c r="C134" s="41"/>
      <c r="D134" s="41"/>
      <c r="E134" s="42"/>
      <c r="F134" s="41"/>
      <c r="G134" s="41"/>
      <c r="H134" s="41"/>
      <c r="I134" s="41"/>
      <c r="J134" s="34"/>
      <c r="K134" s="34"/>
      <c r="L134" s="34"/>
      <c r="M134" s="34"/>
      <c r="N134" s="34"/>
      <c r="O134" s="34"/>
      <c r="P134" s="30"/>
      <c r="Q134" s="30"/>
    </row>
    <row r="135" spans="1:17" ht="12.75">
      <c r="A135" s="58"/>
      <c r="B135" s="59"/>
      <c r="C135" s="59"/>
      <c r="D135" s="59"/>
      <c r="E135" s="60"/>
      <c r="F135" s="59"/>
      <c r="G135" s="59"/>
      <c r="H135" s="59"/>
      <c r="I135" s="59"/>
      <c r="J135" s="59"/>
      <c r="K135" s="34"/>
      <c r="L135" s="34"/>
      <c r="M135" s="34"/>
      <c r="N135" s="34"/>
      <c r="O135" s="34"/>
      <c r="P135" s="30"/>
      <c r="Q135" s="30"/>
    </row>
    <row r="136" spans="1:17" ht="12.75">
      <c r="A136" s="30"/>
      <c r="B136" s="41"/>
      <c r="C136" s="41"/>
      <c r="D136" s="41"/>
      <c r="E136" s="42"/>
      <c r="F136" s="41"/>
      <c r="G136" s="41"/>
      <c r="H136" s="41"/>
      <c r="I136" s="41"/>
      <c r="J136" s="41"/>
      <c r="K136" s="41"/>
      <c r="L136" s="34"/>
      <c r="M136" s="34"/>
      <c r="N136" s="34"/>
      <c r="O136" s="34"/>
      <c r="P136" s="30"/>
      <c r="Q136" s="30"/>
    </row>
    <row r="137" spans="1:17" ht="12.75">
      <c r="A137" s="30"/>
      <c r="B137" s="41"/>
      <c r="C137" s="41"/>
      <c r="D137" s="41"/>
      <c r="E137" s="42"/>
      <c r="F137" s="41"/>
      <c r="G137" s="41"/>
      <c r="H137" s="41"/>
      <c r="I137" s="41"/>
      <c r="J137" s="41"/>
      <c r="K137" s="41"/>
      <c r="L137" s="41"/>
      <c r="M137" s="34"/>
      <c r="N137" s="34"/>
      <c r="O137" s="34"/>
      <c r="P137" s="30"/>
      <c r="Q137" s="30"/>
    </row>
    <row r="138" spans="1:17" ht="12.75">
      <c r="A138" s="30"/>
      <c r="B138" s="41"/>
      <c r="C138" s="41"/>
      <c r="D138" s="41"/>
      <c r="E138" s="42"/>
      <c r="F138" s="41"/>
      <c r="G138" s="41"/>
      <c r="H138" s="41"/>
      <c r="I138" s="41"/>
      <c r="J138" s="41"/>
      <c r="K138" s="41"/>
      <c r="L138" s="41"/>
      <c r="M138" s="34"/>
      <c r="N138" s="34"/>
      <c r="O138" s="34"/>
      <c r="P138" s="30"/>
      <c r="Q138" s="30"/>
    </row>
    <row r="139" spans="1:17" ht="12.75">
      <c r="A139" s="30"/>
      <c r="B139" s="41"/>
      <c r="C139" s="41"/>
      <c r="D139" s="41"/>
      <c r="E139" s="42"/>
      <c r="F139" s="41"/>
      <c r="G139" s="41"/>
      <c r="H139" s="41"/>
      <c r="I139" s="41"/>
      <c r="J139" s="34"/>
      <c r="K139" s="41"/>
      <c r="L139" s="41"/>
      <c r="M139" s="34"/>
      <c r="N139" s="34"/>
      <c r="O139" s="34"/>
      <c r="P139" s="30"/>
      <c r="Q139" s="30"/>
    </row>
    <row r="140" spans="1:17" ht="12.75">
      <c r="A140" s="30"/>
      <c r="B140" s="41"/>
      <c r="C140" s="41"/>
      <c r="D140" s="41"/>
      <c r="E140" s="42"/>
      <c r="F140" s="41"/>
      <c r="G140" s="41"/>
      <c r="H140" s="41"/>
      <c r="I140" s="41"/>
      <c r="J140" s="41"/>
      <c r="K140" s="41"/>
      <c r="L140" s="41"/>
      <c r="M140" s="34"/>
      <c r="N140" s="34"/>
      <c r="O140" s="34"/>
      <c r="P140" s="30"/>
      <c r="Q140" s="30"/>
    </row>
    <row r="141" spans="1:17" ht="12.75">
      <c r="A141" s="30"/>
      <c r="B141" s="41"/>
      <c r="C141" s="41"/>
      <c r="D141" s="41"/>
      <c r="E141" s="42"/>
      <c r="F141" s="41"/>
      <c r="G141" s="41"/>
      <c r="H141" s="41"/>
      <c r="I141" s="41"/>
      <c r="J141" s="41"/>
      <c r="K141" s="41"/>
      <c r="L141" s="41"/>
      <c r="M141" s="34"/>
      <c r="N141" s="34"/>
      <c r="O141" s="34"/>
      <c r="P141" s="30"/>
      <c r="Q141" s="30"/>
    </row>
    <row r="142" spans="1:17" ht="12.75">
      <c r="A142" s="30"/>
      <c r="B142" s="41"/>
      <c r="C142" s="41"/>
      <c r="D142" s="41"/>
      <c r="E142" s="42"/>
      <c r="F142" s="41"/>
      <c r="G142" s="41"/>
      <c r="H142" s="41"/>
      <c r="I142" s="41"/>
      <c r="J142" s="41"/>
      <c r="K142" s="41"/>
      <c r="L142" s="34"/>
      <c r="M142" s="34"/>
      <c r="N142" s="34"/>
      <c r="O142" s="34"/>
      <c r="P142" s="30"/>
      <c r="Q142" s="30"/>
    </row>
    <row r="143" spans="1:17" ht="12.75">
      <c r="A143" s="30"/>
      <c r="B143" s="41"/>
      <c r="C143" s="41"/>
      <c r="D143" s="41"/>
      <c r="E143" s="42"/>
      <c r="F143" s="41"/>
      <c r="G143" s="41"/>
      <c r="H143" s="41"/>
      <c r="I143" s="41"/>
      <c r="J143" s="41"/>
      <c r="K143" s="41"/>
      <c r="L143" s="34"/>
      <c r="M143" s="34"/>
      <c r="N143" s="34"/>
      <c r="O143" s="34"/>
      <c r="P143" s="30"/>
      <c r="Q143" s="30"/>
    </row>
    <row r="144" spans="1:17" ht="12.75">
      <c r="A144" s="77"/>
      <c r="B144" s="59"/>
      <c r="C144" s="59"/>
      <c r="D144" s="59"/>
      <c r="E144" s="60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8"/>
      <c r="Q144" s="58"/>
    </row>
    <row r="148" spans="1:9" ht="12.75">
      <c r="A148" s="34"/>
      <c r="B148" s="34"/>
      <c r="C148" s="34"/>
      <c r="D148" s="34"/>
      <c r="E148" s="34"/>
      <c r="F148" s="34"/>
      <c r="G148" s="34"/>
      <c r="H148" s="34"/>
      <c r="I148" s="25"/>
    </row>
    <row r="149" spans="1:9" ht="12.75">
      <c r="A149" s="74"/>
      <c r="B149" s="75"/>
      <c r="C149" s="76"/>
      <c r="D149" s="76"/>
      <c r="E149" s="76"/>
      <c r="F149" s="76"/>
      <c r="G149" s="76"/>
      <c r="H149" s="76"/>
      <c r="I149" s="25"/>
    </row>
    <row r="150" spans="1:9" ht="12.75">
      <c r="A150" s="48"/>
      <c r="B150" s="55"/>
      <c r="C150" s="55"/>
      <c r="D150" s="55"/>
      <c r="E150" s="51"/>
      <c r="F150" s="55"/>
      <c r="G150" s="55"/>
      <c r="H150" s="55"/>
      <c r="I150" s="25"/>
    </row>
  </sheetData>
  <mergeCells count="5">
    <mergeCell ref="A76:Q76"/>
    <mergeCell ref="G122:M122"/>
    <mergeCell ref="A1:R1"/>
    <mergeCell ref="H3:N3"/>
    <mergeCell ref="A31:Q3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7"/>
  <sheetViews>
    <sheetView zoomScale="75" zoomScaleNormal="75" workbookViewId="0" topLeftCell="A13">
      <selection activeCell="S32" sqref="S32"/>
    </sheetView>
  </sheetViews>
  <sheetFormatPr defaultColWidth="9.00390625" defaultRowHeight="12.75"/>
  <cols>
    <col min="1" max="1" width="6.375" style="0" customWidth="1"/>
    <col min="2" max="2" width="19.875" style="0" customWidth="1"/>
    <col min="3" max="3" width="7.625" style="0" customWidth="1"/>
    <col min="4" max="4" width="8.125" style="0" customWidth="1"/>
    <col min="5" max="5" width="7.25390625" style="0" customWidth="1"/>
    <col min="6" max="6" width="6.625" style="0" customWidth="1"/>
    <col min="7" max="7" width="8.625" style="0" customWidth="1"/>
    <col min="8" max="8" width="8.00390625" style="0" customWidth="1"/>
    <col min="9" max="9" width="5.75390625" style="0" customWidth="1"/>
    <col min="10" max="10" width="6.125" style="0" customWidth="1"/>
    <col min="11" max="11" width="6.75390625" style="0" customWidth="1"/>
    <col min="12" max="12" width="6.625" style="0" customWidth="1"/>
    <col min="13" max="13" width="6.875" style="0" customWidth="1"/>
    <col min="14" max="14" width="6.625" style="0" customWidth="1"/>
    <col min="15" max="16" width="17.625" style="0" customWidth="1"/>
  </cols>
  <sheetData>
    <row r="1" spans="1:16" ht="15.75">
      <c r="A1" s="608" t="s">
        <v>596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3" spans="1:16" ht="15.75" customHeight="1">
      <c r="A3" s="29" t="s">
        <v>25</v>
      </c>
      <c r="B3" s="30" t="s">
        <v>24</v>
      </c>
      <c r="C3" s="30" t="s">
        <v>0</v>
      </c>
      <c r="D3" s="30" t="s">
        <v>3</v>
      </c>
      <c r="E3" s="31" t="s">
        <v>165</v>
      </c>
      <c r="F3" s="30" t="s">
        <v>3</v>
      </c>
      <c r="G3" s="30" t="s">
        <v>4</v>
      </c>
      <c r="H3" s="604"/>
      <c r="I3" s="604"/>
      <c r="J3" s="604"/>
      <c r="K3" s="604"/>
      <c r="L3" s="604"/>
      <c r="M3" s="605"/>
      <c r="N3" s="30"/>
      <c r="O3" s="30" t="s">
        <v>6</v>
      </c>
      <c r="P3" s="30" t="s">
        <v>22</v>
      </c>
    </row>
    <row r="4" spans="1:16" ht="15.75" customHeight="1">
      <c r="A4" s="29"/>
      <c r="B4" s="30"/>
      <c r="C4" s="30"/>
      <c r="D4" s="30"/>
      <c r="E4" s="3" t="s">
        <v>166</v>
      </c>
      <c r="F4" s="87"/>
      <c r="G4" s="30"/>
      <c r="H4" s="30" t="s">
        <v>174</v>
      </c>
      <c r="I4" s="30" t="s">
        <v>15</v>
      </c>
      <c r="J4" s="30" t="s">
        <v>16</v>
      </c>
      <c r="K4" s="30" t="s">
        <v>17</v>
      </c>
      <c r="L4" s="30" t="s">
        <v>18</v>
      </c>
      <c r="M4" s="30" t="s">
        <v>19</v>
      </c>
      <c r="N4" s="30" t="s">
        <v>91</v>
      </c>
      <c r="O4" s="30"/>
      <c r="P4" s="30"/>
    </row>
    <row r="5" spans="1:16" ht="15.75" customHeight="1">
      <c r="A5" s="37" t="s">
        <v>177</v>
      </c>
      <c r="B5" s="37" t="s">
        <v>178</v>
      </c>
      <c r="C5" s="37">
        <v>2</v>
      </c>
      <c r="D5" s="37"/>
      <c r="E5" s="6">
        <v>0</v>
      </c>
      <c r="F5" s="6">
        <v>0</v>
      </c>
      <c r="G5" s="37">
        <v>86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2</v>
      </c>
      <c r="N5" s="88">
        <v>0</v>
      </c>
      <c r="O5" s="37" t="s">
        <v>179</v>
      </c>
      <c r="P5" s="37" t="s">
        <v>196</v>
      </c>
    </row>
    <row r="6" spans="1:16" ht="15.75" customHeight="1">
      <c r="A6" s="37"/>
      <c r="B6" s="37"/>
      <c r="C6" s="37"/>
      <c r="D6" s="37"/>
      <c r="E6" s="6"/>
      <c r="F6" s="6"/>
      <c r="G6" s="37"/>
      <c r="H6" s="37"/>
      <c r="I6" s="37"/>
      <c r="J6" s="37"/>
      <c r="K6" s="37"/>
      <c r="L6" s="37"/>
      <c r="M6" s="37"/>
      <c r="N6" s="88"/>
      <c r="O6" s="37" t="s">
        <v>180</v>
      </c>
      <c r="P6" s="37"/>
    </row>
    <row r="7" spans="1:16" ht="15.75" customHeight="1">
      <c r="A7" s="37">
        <v>2</v>
      </c>
      <c r="B7" s="37" t="s">
        <v>74</v>
      </c>
      <c r="C7" s="37">
        <v>6</v>
      </c>
      <c r="D7" s="37"/>
      <c r="E7" s="6">
        <v>0</v>
      </c>
      <c r="F7" s="6">
        <v>0</v>
      </c>
      <c r="G7" s="37">
        <v>81</v>
      </c>
      <c r="H7" s="37">
        <v>0</v>
      </c>
      <c r="I7" s="37">
        <v>0</v>
      </c>
      <c r="J7" s="37">
        <v>0</v>
      </c>
      <c r="K7" s="37">
        <v>0</v>
      </c>
      <c r="L7" s="37">
        <v>3</v>
      </c>
      <c r="M7" s="37">
        <v>2</v>
      </c>
      <c r="N7" s="88">
        <v>1</v>
      </c>
      <c r="O7" s="37" t="s">
        <v>181</v>
      </c>
      <c r="P7" s="37" t="s">
        <v>205</v>
      </c>
    </row>
    <row r="8" spans="1:16" ht="15.75" customHeight="1">
      <c r="A8" s="37"/>
      <c r="B8" s="37"/>
      <c r="C8" s="37"/>
      <c r="D8" s="37"/>
      <c r="E8" s="6"/>
      <c r="F8" s="6"/>
      <c r="G8" s="37"/>
      <c r="H8" s="37"/>
      <c r="I8" s="37"/>
      <c r="J8" s="37"/>
      <c r="K8" s="37"/>
      <c r="L8" s="37"/>
      <c r="M8" s="37"/>
      <c r="N8" s="88"/>
      <c r="O8" s="37"/>
      <c r="P8" s="37"/>
    </row>
    <row r="9" spans="1:16" ht="15.75" customHeight="1">
      <c r="A9" s="37"/>
      <c r="B9" s="37"/>
      <c r="C9" s="37"/>
      <c r="D9" s="37"/>
      <c r="E9" s="6"/>
      <c r="F9" s="6"/>
      <c r="G9" s="37"/>
      <c r="H9" s="37"/>
      <c r="I9" s="37"/>
      <c r="J9" s="37"/>
      <c r="K9" s="37"/>
      <c r="L9" s="37"/>
      <c r="M9" s="37"/>
      <c r="N9" s="88"/>
      <c r="O9" s="37"/>
      <c r="P9" s="37"/>
    </row>
    <row r="10" spans="1:16" ht="15.75" customHeight="1">
      <c r="A10" s="37">
        <v>3</v>
      </c>
      <c r="B10" s="37" t="s">
        <v>63</v>
      </c>
      <c r="C10" s="37">
        <v>1</v>
      </c>
      <c r="D10" s="37"/>
      <c r="E10" s="6">
        <v>0</v>
      </c>
      <c r="F10" s="6">
        <v>0</v>
      </c>
      <c r="G10" s="37">
        <v>76</v>
      </c>
      <c r="H10" s="37">
        <v>0</v>
      </c>
      <c r="I10" s="37">
        <v>0</v>
      </c>
      <c r="J10" s="37">
        <v>0</v>
      </c>
      <c r="K10" s="37">
        <v>0</v>
      </c>
      <c r="L10" s="37">
        <v>1</v>
      </c>
      <c r="M10" s="37">
        <v>0</v>
      </c>
      <c r="N10" s="88">
        <v>0</v>
      </c>
      <c r="O10" s="37"/>
      <c r="P10" s="37" t="s">
        <v>197</v>
      </c>
    </row>
    <row r="11" spans="1:16" ht="15.75" customHeight="1">
      <c r="A11" s="37">
        <v>4</v>
      </c>
      <c r="B11" s="37" t="s">
        <v>182</v>
      </c>
      <c r="C11" s="37">
        <v>1</v>
      </c>
      <c r="D11" s="37"/>
      <c r="E11" s="6">
        <v>0</v>
      </c>
      <c r="F11" s="6">
        <v>0</v>
      </c>
      <c r="G11" s="37">
        <v>75</v>
      </c>
      <c r="H11" s="37">
        <v>0</v>
      </c>
      <c r="I11" s="37">
        <v>0</v>
      </c>
      <c r="J11" s="37">
        <v>0</v>
      </c>
      <c r="K11" s="37">
        <v>0</v>
      </c>
      <c r="L11" s="37">
        <v>1</v>
      </c>
      <c r="M11" s="37">
        <v>0</v>
      </c>
      <c r="N11" s="88">
        <v>0</v>
      </c>
      <c r="O11" s="37"/>
      <c r="P11" s="36" t="s">
        <v>176</v>
      </c>
    </row>
    <row r="12" spans="1:16" ht="15.75" customHeight="1">
      <c r="A12" s="37">
        <v>5</v>
      </c>
      <c r="B12" s="37" t="s">
        <v>183</v>
      </c>
      <c r="C12" s="37">
        <v>6</v>
      </c>
      <c r="D12" s="37"/>
      <c r="E12" s="6">
        <v>0</v>
      </c>
      <c r="F12" s="6">
        <v>0</v>
      </c>
      <c r="G12" s="37">
        <v>74</v>
      </c>
      <c r="H12" s="37">
        <v>0</v>
      </c>
      <c r="I12" s="37">
        <v>0</v>
      </c>
      <c r="J12" s="37">
        <v>0</v>
      </c>
      <c r="K12" s="37">
        <v>2</v>
      </c>
      <c r="L12" s="37">
        <v>1</v>
      </c>
      <c r="M12" s="37">
        <v>3</v>
      </c>
      <c r="N12" s="88">
        <v>0</v>
      </c>
      <c r="O12" s="37" t="s">
        <v>184</v>
      </c>
      <c r="P12" s="37" t="s">
        <v>199</v>
      </c>
    </row>
    <row r="13" spans="1:16" ht="15.75" customHeight="1">
      <c r="A13" s="37"/>
      <c r="B13" s="37"/>
      <c r="C13" s="37"/>
      <c r="D13" s="37"/>
      <c r="E13" s="6"/>
      <c r="F13" s="89"/>
      <c r="G13" s="37"/>
      <c r="H13" s="37"/>
      <c r="I13" s="37"/>
      <c r="J13" s="37"/>
      <c r="K13" s="37"/>
      <c r="L13" s="37"/>
      <c r="M13" s="37"/>
      <c r="N13" s="88"/>
      <c r="O13" s="37" t="s">
        <v>185</v>
      </c>
      <c r="P13" s="37" t="s">
        <v>200</v>
      </c>
    </row>
    <row r="14" spans="1:16" ht="15.75" customHeight="1">
      <c r="A14" s="37"/>
      <c r="B14" s="37"/>
      <c r="C14" s="37"/>
      <c r="D14" s="37"/>
      <c r="E14" s="6"/>
      <c r="F14" s="6"/>
      <c r="G14" s="37"/>
      <c r="H14" s="37"/>
      <c r="I14" s="37"/>
      <c r="J14" s="37"/>
      <c r="K14" s="37"/>
      <c r="L14" s="37"/>
      <c r="M14" s="37"/>
      <c r="N14" s="88"/>
      <c r="O14" s="37" t="s">
        <v>186</v>
      </c>
      <c r="P14" s="37"/>
    </row>
    <row r="15" spans="1:16" ht="15.75" customHeight="1">
      <c r="A15" s="37">
        <v>6</v>
      </c>
      <c r="B15" s="37" t="s">
        <v>7</v>
      </c>
      <c r="C15" s="37">
        <v>4</v>
      </c>
      <c r="D15" s="37"/>
      <c r="E15" s="6">
        <v>0</v>
      </c>
      <c r="F15" s="6">
        <v>0</v>
      </c>
      <c r="G15" s="37">
        <v>71</v>
      </c>
      <c r="H15" s="37">
        <v>0</v>
      </c>
      <c r="I15" s="37">
        <v>0</v>
      </c>
      <c r="J15" s="37">
        <v>1</v>
      </c>
      <c r="K15" s="37">
        <v>1</v>
      </c>
      <c r="L15" s="37">
        <v>1</v>
      </c>
      <c r="M15" s="37">
        <v>0</v>
      </c>
      <c r="N15" s="88">
        <v>1</v>
      </c>
      <c r="O15" s="37" t="s">
        <v>187</v>
      </c>
      <c r="P15" s="37" t="s">
        <v>202</v>
      </c>
    </row>
    <row r="16" spans="1:16" ht="15.75" customHeight="1">
      <c r="A16" s="37">
        <v>7</v>
      </c>
      <c r="B16" s="37" t="s">
        <v>188</v>
      </c>
      <c r="C16" s="37">
        <v>5</v>
      </c>
      <c r="D16" s="37"/>
      <c r="E16" s="6">
        <v>0</v>
      </c>
      <c r="F16" s="6">
        <v>0</v>
      </c>
      <c r="G16" s="37">
        <v>74</v>
      </c>
      <c r="H16" s="37">
        <v>0</v>
      </c>
      <c r="I16" s="37">
        <v>0</v>
      </c>
      <c r="J16" s="37">
        <v>0</v>
      </c>
      <c r="K16" s="37">
        <v>2</v>
      </c>
      <c r="L16" s="37">
        <v>1</v>
      </c>
      <c r="M16" s="37">
        <v>2</v>
      </c>
      <c r="N16" s="88">
        <v>0</v>
      </c>
      <c r="O16" s="37" t="s">
        <v>189</v>
      </c>
      <c r="P16" s="37" t="s">
        <v>204</v>
      </c>
    </row>
    <row r="17" spans="1:16" ht="15.75" customHeight="1">
      <c r="A17" s="37"/>
      <c r="B17" s="37"/>
      <c r="C17" s="37"/>
      <c r="D17" s="37"/>
      <c r="E17" s="6"/>
      <c r="F17" s="6"/>
      <c r="G17" s="37"/>
      <c r="H17" s="37"/>
      <c r="I17" s="37"/>
      <c r="J17" s="37"/>
      <c r="K17" s="37"/>
      <c r="L17" s="37"/>
      <c r="M17" s="37"/>
      <c r="N17" s="88"/>
      <c r="O17" s="37" t="s">
        <v>679</v>
      </c>
      <c r="P17" s="37"/>
    </row>
    <row r="18" spans="1:16" ht="15.75" customHeight="1">
      <c r="A18" s="4" t="s">
        <v>190</v>
      </c>
      <c r="B18" s="4" t="s">
        <v>191</v>
      </c>
      <c r="C18" s="4">
        <v>4</v>
      </c>
      <c r="D18" s="4"/>
      <c r="E18" s="6">
        <v>0</v>
      </c>
      <c r="F18" s="89">
        <v>0</v>
      </c>
      <c r="G18" s="4">
        <v>64</v>
      </c>
      <c r="H18" s="4">
        <v>0</v>
      </c>
      <c r="I18" s="4">
        <v>0</v>
      </c>
      <c r="J18" s="4">
        <v>1</v>
      </c>
      <c r="K18" s="4">
        <v>2</v>
      </c>
      <c r="L18" s="4">
        <v>1</v>
      </c>
      <c r="M18" s="4">
        <v>0</v>
      </c>
      <c r="N18" s="90">
        <v>0</v>
      </c>
      <c r="O18" s="4"/>
      <c r="P18" s="4"/>
    </row>
    <row r="19" spans="1:16" ht="15.75" customHeight="1">
      <c r="A19" s="4">
        <v>9</v>
      </c>
      <c r="B19" s="4" t="s">
        <v>192</v>
      </c>
      <c r="C19" s="4">
        <v>4</v>
      </c>
      <c r="D19" s="4"/>
      <c r="E19" s="6">
        <v>0</v>
      </c>
      <c r="F19" s="89">
        <v>0</v>
      </c>
      <c r="G19" s="4">
        <v>63</v>
      </c>
      <c r="H19" s="4">
        <v>0</v>
      </c>
      <c r="I19" s="4">
        <v>0</v>
      </c>
      <c r="J19" s="4">
        <v>1</v>
      </c>
      <c r="K19" s="4">
        <v>3</v>
      </c>
      <c r="L19" s="4">
        <v>0</v>
      </c>
      <c r="M19" s="4">
        <v>0</v>
      </c>
      <c r="N19" s="90">
        <v>0</v>
      </c>
      <c r="O19" s="4"/>
      <c r="P19" s="4"/>
    </row>
    <row r="20" spans="1:16" ht="15.75" customHeight="1">
      <c r="A20" s="4">
        <v>10</v>
      </c>
      <c r="B20" s="4" t="s">
        <v>68</v>
      </c>
      <c r="C20" s="4">
        <v>7</v>
      </c>
      <c r="D20" s="4"/>
      <c r="E20" s="6">
        <v>0</v>
      </c>
      <c r="F20" s="89">
        <v>0</v>
      </c>
      <c r="G20" s="4">
        <v>64.4</v>
      </c>
      <c r="H20" s="4">
        <v>0</v>
      </c>
      <c r="I20" s="4">
        <v>1</v>
      </c>
      <c r="J20" s="4">
        <v>0</v>
      </c>
      <c r="K20" s="4">
        <v>3</v>
      </c>
      <c r="L20" s="4">
        <v>3</v>
      </c>
      <c r="M20" s="4">
        <v>0</v>
      </c>
      <c r="N20" s="90">
        <v>0</v>
      </c>
      <c r="O20" s="4"/>
      <c r="P20" s="4"/>
    </row>
    <row r="21" spans="1:16" ht="15.75" customHeight="1">
      <c r="A21" s="4">
        <v>10</v>
      </c>
      <c r="B21" s="4" t="s">
        <v>193</v>
      </c>
      <c r="C21" s="4">
        <v>1</v>
      </c>
      <c r="D21" s="4"/>
      <c r="E21" s="82">
        <v>0</v>
      </c>
      <c r="F21" s="89">
        <v>0</v>
      </c>
      <c r="G21" s="4">
        <v>62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/>
      <c r="P21" s="4"/>
    </row>
    <row r="22" spans="1:16" ht="15.75" customHeight="1">
      <c r="A22" s="4">
        <v>12</v>
      </c>
      <c r="B22" s="4" t="s">
        <v>194</v>
      </c>
      <c r="C22" s="4">
        <v>3</v>
      </c>
      <c r="D22" s="4"/>
      <c r="E22" s="6">
        <v>0</v>
      </c>
      <c r="F22" s="6">
        <v>0</v>
      </c>
      <c r="G22" s="4">
        <v>59</v>
      </c>
      <c r="H22" s="4">
        <v>0</v>
      </c>
      <c r="I22" s="4">
        <v>1</v>
      </c>
      <c r="J22" s="4">
        <v>0</v>
      </c>
      <c r="K22" s="4">
        <v>2</v>
      </c>
      <c r="L22" s="4">
        <v>0</v>
      </c>
      <c r="M22" s="4">
        <v>0</v>
      </c>
      <c r="N22" s="90">
        <v>0</v>
      </c>
      <c r="O22" s="4"/>
      <c r="P22" s="4"/>
    </row>
    <row r="23" spans="1:16" ht="15.75" customHeight="1">
      <c r="A23" s="4"/>
      <c r="B23" s="4" t="s">
        <v>85</v>
      </c>
      <c r="C23" s="4">
        <v>1</v>
      </c>
      <c r="D23" s="4"/>
      <c r="E23" s="6">
        <v>0</v>
      </c>
      <c r="F23" s="6">
        <v>0</v>
      </c>
      <c r="G23" s="4">
        <v>58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90">
        <v>0</v>
      </c>
      <c r="O23" s="4"/>
      <c r="P23" s="4"/>
    </row>
    <row r="24" spans="1:16" ht="15.75" customHeight="1">
      <c r="A24" s="4">
        <v>13</v>
      </c>
      <c r="B24" s="4" t="s">
        <v>69</v>
      </c>
      <c r="C24" s="4">
        <v>1</v>
      </c>
      <c r="D24" s="4"/>
      <c r="E24" s="6">
        <v>0</v>
      </c>
      <c r="F24" s="89">
        <v>0</v>
      </c>
      <c r="G24" s="4">
        <v>55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90">
        <v>0</v>
      </c>
      <c r="O24" s="4"/>
      <c r="P24" s="4"/>
    </row>
    <row r="25" spans="1:16" ht="15.75" customHeight="1">
      <c r="A25" s="4">
        <v>14</v>
      </c>
      <c r="B25" s="4" t="s">
        <v>77</v>
      </c>
      <c r="C25" s="4">
        <v>1</v>
      </c>
      <c r="D25" s="4"/>
      <c r="E25" s="6">
        <v>0</v>
      </c>
      <c r="F25" s="6">
        <v>0</v>
      </c>
      <c r="G25" s="4">
        <v>54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90">
        <v>0</v>
      </c>
      <c r="O25" s="4"/>
      <c r="P25" s="4"/>
    </row>
    <row r="26" spans="1:16" ht="15.75" customHeight="1">
      <c r="A26" s="4">
        <v>14</v>
      </c>
      <c r="B26" s="4" t="s">
        <v>155</v>
      </c>
      <c r="C26" s="4">
        <v>1</v>
      </c>
      <c r="D26" s="4"/>
      <c r="E26" s="6">
        <v>0</v>
      </c>
      <c r="F26" s="89">
        <v>0</v>
      </c>
      <c r="G26" s="4">
        <v>54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90">
        <v>0</v>
      </c>
      <c r="O26" s="4"/>
      <c r="P26" s="4"/>
    </row>
    <row r="27" spans="1:16" ht="15.75" customHeight="1">
      <c r="A27" s="4">
        <v>14</v>
      </c>
      <c r="B27" s="4" t="s">
        <v>62</v>
      </c>
      <c r="C27" s="4">
        <v>4</v>
      </c>
      <c r="D27" s="4"/>
      <c r="E27" s="6">
        <v>0</v>
      </c>
      <c r="F27" s="89">
        <v>0</v>
      </c>
      <c r="G27" s="4">
        <v>54</v>
      </c>
      <c r="H27" s="4">
        <v>0</v>
      </c>
      <c r="I27" s="4">
        <v>1</v>
      </c>
      <c r="J27" s="4">
        <v>2</v>
      </c>
      <c r="K27" s="4">
        <v>1</v>
      </c>
      <c r="L27" s="4">
        <v>0</v>
      </c>
      <c r="M27" s="4">
        <v>0</v>
      </c>
      <c r="N27" s="90">
        <v>0</v>
      </c>
      <c r="O27" s="4"/>
      <c r="P27" s="4"/>
    </row>
    <row r="28" spans="1:16" ht="15.75" customHeight="1">
      <c r="A28" s="90">
        <v>17</v>
      </c>
      <c r="B28" s="90" t="s">
        <v>76</v>
      </c>
      <c r="C28" s="90">
        <v>3</v>
      </c>
      <c r="D28" s="90"/>
      <c r="E28" s="91">
        <v>0</v>
      </c>
      <c r="F28" s="92">
        <v>0</v>
      </c>
      <c r="G28" s="90">
        <v>53</v>
      </c>
      <c r="H28" s="90">
        <v>0</v>
      </c>
      <c r="I28" s="90">
        <v>1</v>
      </c>
      <c r="J28" s="90">
        <v>1</v>
      </c>
      <c r="K28" s="90">
        <v>1</v>
      </c>
      <c r="L28" s="90">
        <v>0</v>
      </c>
      <c r="M28" s="90">
        <v>0</v>
      </c>
      <c r="N28" s="90">
        <v>0</v>
      </c>
      <c r="O28" s="4"/>
      <c r="P28" s="4"/>
    </row>
    <row r="29" spans="1:16" ht="24.75" customHeight="1">
      <c r="A29" s="4"/>
      <c r="B29" s="85" t="s">
        <v>195</v>
      </c>
      <c r="C29" s="10">
        <f>SUM(C5:C28)</f>
        <v>55</v>
      </c>
      <c r="D29" s="93">
        <v>0.132</v>
      </c>
      <c r="E29" s="12">
        <v>0</v>
      </c>
      <c r="F29" s="12">
        <v>0</v>
      </c>
      <c r="G29" s="97">
        <v>65.4</v>
      </c>
      <c r="H29" s="10">
        <f aca="true" t="shared" si="0" ref="H29:N29">SUM(H5:H28)</f>
        <v>0</v>
      </c>
      <c r="I29" s="10">
        <f t="shared" si="0"/>
        <v>4</v>
      </c>
      <c r="J29" s="10">
        <f t="shared" si="0"/>
        <v>10</v>
      </c>
      <c r="K29" s="10">
        <f t="shared" si="0"/>
        <v>18</v>
      </c>
      <c r="L29" s="10">
        <f t="shared" si="0"/>
        <v>12</v>
      </c>
      <c r="M29" s="10">
        <f t="shared" si="0"/>
        <v>9</v>
      </c>
      <c r="N29" s="10">
        <f t="shared" si="0"/>
        <v>2</v>
      </c>
      <c r="O29" s="4"/>
      <c r="P29" s="4"/>
    </row>
    <row r="30" spans="1:16" ht="19.5" customHeight="1">
      <c r="A30" s="4"/>
      <c r="B30" s="10"/>
      <c r="C30" s="10"/>
      <c r="D30" s="10"/>
      <c r="E30" s="10"/>
      <c r="F30" s="11"/>
      <c r="G30" s="10"/>
      <c r="H30" s="10"/>
      <c r="I30" s="10"/>
      <c r="J30" s="10"/>
      <c r="K30" s="10"/>
      <c r="L30" s="10"/>
      <c r="M30" s="10"/>
      <c r="N30" s="10"/>
      <c r="O30" s="4"/>
      <c r="P30" s="4"/>
    </row>
    <row r="31" spans="1:16" ht="19.5" customHeight="1">
      <c r="A31" s="90"/>
      <c r="B31" s="85" t="s">
        <v>163</v>
      </c>
      <c r="C31" s="10">
        <v>41</v>
      </c>
      <c r="D31" s="10">
        <v>11</v>
      </c>
      <c r="E31" s="12">
        <v>2</v>
      </c>
      <c r="F31" s="13">
        <v>0.05</v>
      </c>
      <c r="G31" s="97">
        <v>60.7</v>
      </c>
      <c r="H31" s="10">
        <v>2</v>
      </c>
      <c r="I31" s="10">
        <v>5</v>
      </c>
      <c r="J31" s="10">
        <v>10</v>
      </c>
      <c r="K31" s="10">
        <v>16</v>
      </c>
      <c r="L31" s="10">
        <v>5</v>
      </c>
      <c r="M31" s="10">
        <v>2</v>
      </c>
      <c r="N31" s="10">
        <v>1</v>
      </c>
      <c r="O31" s="4"/>
      <c r="P31" s="4"/>
    </row>
    <row r="32" spans="1:16" ht="18.75" customHeight="1">
      <c r="A32" s="41"/>
      <c r="B32" s="19"/>
      <c r="C32" s="19"/>
      <c r="D32" s="19"/>
      <c r="E32" s="94"/>
      <c r="F32" s="19"/>
      <c r="G32" s="19"/>
      <c r="H32" s="19"/>
      <c r="I32" s="19"/>
      <c r="J32" s="19"/>
      <c r="K32" s="19"/>
      <c r="L32" s="19"/>
      <c r="M32" s="19"/>
      <c r="N32" s="19"/>
      <c r="O32" s="41"/>
      <c r="P32" s="41"/>
    </row>
    <row r="33" spans="1:16" ht="21.75" customHeight="1">
      <c r="A33" s="41"/>
      <c r="B33" s="85" t="s">
        <v>81</v>
      </c>
      <c r="C33" s="19">
        <v>42</v>
      </c>
      <c r="D33" s="20">
        <v>0.1</v>
      </c>
      <c r="E33" s="95" t="s">
        <v>112</v>
      </c>
      <c r="F33" s="13">
        <v>0.07</v>
      </c>
      <c r="G33" s="97">
        <v>63.1</v>
      </c>
      <c r="H33" s="19">
        <v>3</v>
      </c>
      <c r="I33" s="19">
        <v>6</v>
      </c>
      <c r="J33" s="19">
        <v>15</v>
      </c>
      <c r="K33" s="19">
        <v>12</v>
      </c>
      <c r="L33" s="19">
        <v>5</v>
      </c>
      <c r="M33" s="19">
        <v>4</v>
      </c>
      <c r="N33" s="19">
        <v>2</v>
      </c>
      <c r="O33" s="41"/>
      <c r="P33" s="41"/>
    </row>
    <row r="34" spans="1:16" ht="21.75" customHeight="1">
      <c r="A34" s="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41"/>
      <c r="P34" s="41"/>
    </row>
    <row r="35" spans="1:16" ht="21" customHeight="1">
      <c r="A35" s="41"/>
      <c r="B35" s="85" t="s">
        <v>83</v>
      </c>
      <c r="C35" s="19">
        <v>56</v>
      </c>
      <c r="D35" s="20">
        <v>0.13</v>
      </c>
      <c r="E35" s="12">
        <v>1</v>
      </c>
      <c r="F35" s="12">
        <v>2</v>
      </c>
      <c r="G35" s="97">
        <v>58.8</v>
      </c>
      <c r="H35" s="19"/>
      <c r="I35" s="19"/>
      <c r="J35" s="19"/>
      <c r="K35" s="19"/>
      <c r="L35" s="19"/>
      <c r="M35" s="19"/>
      <c r="N35" s="19"/>
      <c r="O35" s="41"/>
      <c r="P35" s="41"/>
    </row>
    <row r="36" spans="1:16" ht="21" customHeight="1">
      <c r="A36" s="138"/>
      <c r="B36" s="290"/>
      <c r="C36" s="303"/>
      <c r="D36" s="496"/>
      <c r="E36" s="497"/>
      <c r="F36" s="497"/>
      <c r="G36" s="498"/>
      <c r="H36" s="303"/>
      <c r="I36" s="303"/>
      <c r="J36" s="303"/>
      <c r="K36" s="303"/>
      <c r="L36" s="303"/>
      <c r="M36" s="303"/>
      <c r="N36" s="303"/>
      <c r="O36" s="138"/>
      <c r="P36" s="138"/>
    </row>
    <row r="37" spans="1:16" ht="12.75">
      <c r="A37" s="606" t="s">
        <v>169</v>
      </c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</row>
    <row r="39" spans="1:16" ht="12.75">
      <c r="A39" s="29" t="s">
        <v>25</v>
      </c>
      <c r="B39" s="30" t="s">
        <v>24</v>
      </c>
      <c r="C39" s="30" t="s">
        <v>0</v>
      </c>
      <c r="D39" s="30"/>
      <c r="E39" s="31" t="s">
        <v>165</v>
      </c>
      <c r="F39" s="30" t="s">
        <v>3</v>
      </c>
      <c r="G39" s="30" t="s">
        <v>4</v>
      </c>
      <c r="H39" s="604"/>
      <c r="I39" s="604"/>
      <c r="J39" s="604"/>
      <c r="K39" s="604"/>
      <c r="L39" s="604"/>
      <c r="M39" s="605"/>
      <c r="N39" s="30"/>
      <c r="O39" s="30" t="s">
        <v>6</v>
      </c>
      <c r="P39" s="30" t="s">
        <v>22</v>
      </c>
    </row>
    <row r="40" spans="1:16" ht="12.75">
      <c r="A40" s="29"/>
      <c r="B40" s="30"/>
      <c r="C40" s="30"/>
      <c r="D40" s="30"/>
      <c r="E40" s="31" t="s">
        <v>166</v>
      </c>
      <c r="F40" s="30"/>
      <c r="G40" s="30"/>
      <c r="H40" s="30" t="s">
        <v>174</v>
      </c>
      <c r="I40" s="30" t="s">
        <v>15</v>
      </c>
      <c r="J40" s="30" t="s">
        <v>16</v>
      </c>
      <c r="K40" s="30" t="s">
        <v>17</v>
      </c>
      <c r="L40" s="30" t="s">
        <v>18</v>
      </c>
      <c r="M40" s="30" t="s">
        <v>19</v>
      </c>
      <c r="N40" s="30" t="s">
        <v>91</v>
      </c>
      <c r="O40" s="30"/>
      <c r="P40" s="30"/>
    </row>
    <row r="41" spans="1:16" ht="12.75">
      <c r="A41" s="37">
        <v>1</v>
      </c>
      <c r="B41" s="36" t="s">
        <v>167</v>
      </c>
      <c r="C41" s="37">
        <v>2</v>
      </c>
      <c r="D41" s="37"/>
      <c r="E41" s="37">
        <v>0</v>
      </c>
      <c r="F41" s="37">
        <v>0</v>
      </c>
      <c r="G41" s="36">
        <v>71</v>
      </c>
      <c r="H41" s="37"/>
      <c r="I41" s="37"/>
      <c r="J41" s="37"/>
      <c r="K41" s="37">
        <v>1</v>
      </c>
      <c r="L41" s="37">
        <v>1</v>
      </c>
      <c r="M41" s="37"/>
      <c r="N41" s="88"/>
      <c r="O41" s="36"/>
      <c r="P41" s="36"/>
    </row>
    <row r="42" spans="1:16" ht="12.75">
      <c r="A42" s="37">
        <v>2</v>
      </c>
      <c r="B42" s="36" t="s">
        <v>31</v>
      </c>
      <c r="C42" s="37">
        <v>5</v>
      </c>
      <c r="D42" s="37"/>
      <c r="E42" s="37">
        <v>0</v>
      </c>
      <c r="F42" s="37">
        <v>0</v>
      </c>
      <c r="G42" s="36">
        <v>70.2</v>
      </c>
      <c r="H42" s="37"/>
      <c r="I42" s="37"/>
      <c r="J42" s="37">
        <v>1</v>
      </c>
      <c r="K42" s="37">
        <v>1</v>
      </c>
      <c r="L42" s="37">
        <v>2</v>
      </c>
      <c r="M42" s="37">
        <v>1</v>
      </c>
      <c r="N42" s="88"/>
      <c r="O42" s="36"/>
      <c r="P42" s="36"/>
    </row>
    <row r="43" spans="1:16" ht="12.75">
      <c r="A43" s="37">
        <v>3</v>
      </c>
      <c r="B43" s="36" t="s">
        <v>170</v>
      </c>
      <c r="C43" s="37">
        <v>1</v>
      </c>
      <c r="D43" s="37"/>
      <c r="E43" s="37">
        <v>0</v>
      </c>
      <c r="F43" s="37">
        <v>0</v>
      </c>
      <c r="G43" s="36">
        <v>68</v>
      </c>
      <c r="H43" s="37"/>
      <c r="I43" s="37"/>
      <c r="J43" s="37"/>
      <c r="K43" s="37">
        <v>1</v>
      </c>
      <c r="L43" s="37"/>
      <c r="M43" s="37"/>
      <c r="N43" s="88"/>
      <c r="O43" s="36"/>
      <c r="P43" s="36"/>
    </row>
    <row r="44" spans="1:16" ht="12.75">
      <c r="A44" s="37">
        <v>4</v>
      </c>
      <c r="B44" s="36" t="s">
        <v>10</v>
      </c>
      <c r="C44" s="37">
        <v>4</v>
      </c>
      <c r="D44" s="37"/>
      <c r="E44" s="37">
        <v>0</v>
      </c>
      <c r="F44" s="37">
        <v>0</v>
      </c>
      <c r="G44" s="36">
        <v>66.3</v>
      </c>
      <c r="H44" s="37"/>
      <c r="I44" s="37"/>
      <c r="J44" s="37">
        <v>1</v>
      </c>
      <c r="K44" s="37">
        <v>1</v>
      </c>
      <c r="L44" s="37">
        <v>2</v>
      </c>
      <c r="M44" s="37"/>
      <c r="N44" s="88"/>
      <c r="O44" s="36"/>
      <c r="P44" s="36" t="s">
        <v>175</v>
      </c>
    </row>
    <row r="45" spans="1:16" ht="12.75">
      <c r="A45" s="37">
        <v>5</v>
      </c>
      <c r="B45" s="36" t="s">
        <v>11</v>
      </c>
      <c r="C45" s="37">
        <v>2</v>
      </c>
      <c r="D45" s="37"/>
      <c r="E45" s="37">
        <v>0</v>
      </c>
      <c r="F45" s="37">
        <v>0</v>
      </c>
      <c r="G45" s="36">
        <v>66</v>
      </c>
      <c r="H45" s="37"/>
      <c r="I45" s="37"/>
      <c r="J45" s="37"/>
      <c r="K45" s="37">
        <v>2</v>
      </c>
      <c r="L45" s="37"/>
      <c r="M45" s="37"/>
      <c r="N45" s="88"/>
      <c r="O45" s="36"/>
      <c r="P45" s="36" t="s">
        <v>176</v>
      </c>
    </row>
    <row r="46" spans="1:16" ht="12.75">
      <c r="A46" s="37">
        <v>6</v>
      </c>
      <c r="B46" s="36" t="s">
        <v>168</v>
      </c>
      <c r="C46" s="37">
        <v>3</v>
      </c>
      <c r="D46" s="37"/>
      <c r="E46" s="37">
        <v>0</v>
      </c>
      <c r="F46" s="37">
        <v>0</v>
      </c>
      <c r="G46" s="36">
        <v>62.7</v>
      </c>
      <c r="H46" s="37"/>
      <c r="I46" s="37"/>
      <c r="J46" s="37"/>
      <c r="K46" s="37">
        <v>3</v>
      </c>
      <c r="L46" s="37"/>
      <c r="M46" s="37"/>
      <c r="N46" s="88"/>
      <c r="O46" s="36"/>
      <c r="P46" s="36"/>
    </row>
    <row r="47" spans="1:16" ht="12.75">
      <c r="A47" s="37">
        <v>7</v>
      </c>
      <c r="B47" s="36" t="s">
        <v>171</v>
      </c>
      <c r="C47" s="37">
        <v>2</v>
      </c>
      <c r="D47" s="37"/>
      <c r="E47" s="37">
        <v>0</v>
      </c>
      <c r="F47" s="37">
        <v>0</v>
      </c>
      <c r="G47" s="36">
        <v>62.5</v>
      </c>
      <c r="H47" s="37"/>
      <c r="I47" s="37"/>
      <c r="J47" s="37">
        <v>1</v>
      </c>
      <c r="K47" s="37">
        <v>1</v>
      </c>
      <c r="L47" s="37"/>
      <c r="M47" s="37"/>
      <c r="N47" s="88"/>
      <c r="O47" s="36"/>
      <c r="P47" s="36"/>
    </row>
    <row r="48" spans="1:16" ht="12.75">
      <c r="A48" s="37">
        <v>8</v>
      </c>
      <c r="B48" s="36" t="s">
        <v>95</v>
      </c>
      <c r="C48" s="37">
        <v>6</v>
      </c>
      <c r="D48" s="37"/>
      <c r="E48" s="37">
        <v>0</v>
      </c>
      <c r="F48" s="37">
        <v>0</v>
      </c>
      <c r="G48" s="36">
        <v>61</v>
      </c>
      <c r="H48" s="37"/>
      <c r="I48" s="37">
        <v>1</v>
      </c>
      <c r="J48" s="37">
        <v>3</v>
      </c>
      <c r="K48" s="37">
        <v>1</v>
      </c>
      <c r="L48" s="37"/>
      <c r="M48" s="37"/>
      <c r="N48" s="88">
        <v>1</v>
      </c>
      <c r="O48" s="36" t="s">
        <v>172</v>
      </c>
      <c r="P48" s="36"/>
    </row>
    <row r="49" spans="1:16" ht="12.75">
      <c r="A49" s="37">
        <v>8</v>
      </c>
      <c r="B49" s="36" t="s">
        <v>173</v>
      </c>
      <c r="C49" s="37">
        <v>1</v>
      </c>
      <c r="D49" s="37"/>
      <c r="E49" s="37">
        <v>0</v>
      </c>
      <c r="F49" s="38">
        <v>0</v>
      </c>
      <c r="G49" s="36">
        <v>61</v>
      </c>
      <c r="H49" s="37"/>
      <c r="I49" s="37"/>
      <c r="J49" s="37"/>
      <c r="K49" s="37">
        <v>1</v>
      </c>
      <c r="L49" s="37"/>
      <c r="M49" s="37"/>
      <c r="N49" s="88"/>
      <c r="O49" s="36"/>
      <c r="P49" s="36"/>
    </row>
    <row r="50" spans="1:16" ht="12.75">
      <c r="A50" s="41">
        <v>10</v>
      </c>
      <c r="B50" s="30" t="s">
        <v>12</v>
      </c>
      <c r="C50" s="41">
        <v>2</v>
      </c>
      <c r="D50" s="41"/>
      <c r="E50" s="41">
        <v>0</v>
      </c>
      <c r="F50" s="41">
        <v>0</v>
      </c>
      <c r="G50" s="30">
        <v>57.5</v>
      </c>
      <c r="H50" s="41"/>
      <c r="I50" s="41"/>
      <c r="J50" s="41">
        <v>1</v>
      </c>
      <c r="K50" s="41">
        <v>1</v>
      </c>
      <c r="L50" s="41"/>
      <c r="M50" s="41"/>
      <c r="N50" s="62"/>
      <c r="O50" s="30"/>
      <c r="P50" s="30"/>
    </row>
    <row r="51" spans="1:16" ht="12.75">
      <c r="A51" s="41">
        <v>11</v>
      </c>
      <c r="B51" s="30" t="s">
        <v>38</v>
      </c>
      <c r="C51" s="41">
        <v>1</v>
      </c>
      <c r="D51" s="41"/>
      <c r="E51" s="41">
        <v>0</v>
      </c>
      <c r="F51" s="41">
        <v>0</v>
      </c>
      <c r="G51" s="30">
        <v>57</v>
      </c>
      <c r="H51" s="41"/>
      <c r="I51" s="41"/>
      <c r="J51" s="41">
        <v>1</v>
      </c>
      <c r="K51" s="41"/>
      <c r="L51" s="41"/>
      <c r="M51" s="41"/>
      <c r="N51" s="62"/>
      <c r="O51" s="30"/>
      <c r="P51" s="30"/>
    </row>
    <row r="52" spans="1:16" ht="12.75">
      <c r="A52" s="41">
        <v>12</v>
      </c>
      <c r="B52" s="30" t="s">
        <v>164</v>
      </c>
      <c r="C52" s="41">
        <v>5</v>
      </c>
      <c r="D52" s="41"/>
      <c r="E52" s="41">
        <v>0</v>
      </c>
      <c r="F52" s="41">
        <v>0</v>
      </c>
      <c r="G52" s="30">
        <v>56.4</v>
      </c>
      <c r="H52" s="41"/>
      <c r="I52" s="41">
        <v>2</v>
      </c>
      <c r="J52" s="41">
        <v>1</v>
      </c>
      <c r="K52" s="41">
        <v>1</v>
      </c>
      <c r="L52" s="41"/>
      <c r="M52" s="41">
        <v>1</v>
      </c>
      <c r="N52" s="62"/>
      <c r="O52" s="30"/>
      <c r="P52" s="30"/>
    </row>
    <row r="53" spans="1:16" ht="12.75">
      <c r="A53" s="41">
        <v>13</v>
      </c>
      <c r="B53" s="30" t="s">
        <v>27</v>
      </c>
      <c r="C53" s="41">
        <v>2</v>
      </c>
      <c r="D53" s="41"/>
      <c r="E53" s="41">
        <v>0</v>
      </c>
      <c r="F53" s="41">
        <v>0</v>
      </c>
      <c r="G53" s="30">
        <v>52</v>
      </c>
      <c r="H53" s="41"/>
      <c r="I53" s="41">
        <v>1</v>
      </c>
      <c r="J53" s="41">
        <v>1</v>
      </c>
      <c r="K53" s="41"/>
      <c r="L53" s="41"/>
      <c r="M53" s="41"/>
      <c r="N53" s="62"/>
      <c r="O53" s="30"/>
      <c r="P53" s="30"/>
    </row>
    <row r="54" spans="1:16" ht="12.75">
      <c r="A54" s="43">
        <v>14</v>
      </c>
      <c r="B54" s="2" t="s">
        <v>102</v>
      </c>
      <c r="C54" s="4">
        <v>2</v>
      </c>
      <c r="D54" s="4"/>
      <c r="E54" s="4">
        <v>1</v>
      </c>
      <c r="F54" s="7">
        <v>0.5</v>
      </c>
      <c r="G54" s="2">
        <v>49.5</v>
      </c>
      <c r="H54" s="4">
        <v>1</v>
      </c>
      <c r="I54" s="4"/>
      <c r="J54" s="4"/>
      <c r="K54" s="4">
        <v>1</v>
      </c>
      <c r="L54" s="4"/>
      <c r="M54" s="4"/>
      <c r="N54" s="90"/>
      <c r="O54" s="2"/>
      <c r="P54" s="2"/>
    </row>
    <row r="55" spans="1:16" ht="12.75">
      <c r="A55" s="43">
        <v>15</v>
      </c>
      <c r="B55" s="2" t="s">
        <v>89</v>
      </c>
      <c r="C55" s="4">
        <v>3</v>
      </c>
      <c r="D55" s="4"/>
      <c r="E55" s="4">
        <v>1</v>
      </c>
      <c r="F55" s="107">
        <v>0.333</v>
      </c>
      <c r="G55" s="2">
        <v>48.7</v>
      </c>
      <c r="H55" s="4">
        <v>1</v>
      </c>
      <c r="I55" s="4">
        <v>1</v>
      </c>
      <c r="J55" s="4"/>
      <c r="K55" s="4">
        <v>1</v>
      </c>
      <c r="L55" s="4"/>
      <c r="M55" s="4"/>
      <c r="N55" s="90"/>
      <c r="O55" s="2"/>
      <c r="P55" s="2"/>
    </row>
    <row r="56" spans="1:16" ht="12.75">
      <c r="A56" s="30"/>
      <c r="B56" s="30"/>
      <c r="C56" s="30">
        <f>SUM(C41:C55)</f>
        <v>41</v>
      </c>
      <c r="D56" s="71">
        <v>0.11</v>
      </c>
      <c r="E56" s="31">
        <v>2</v>
      </c>
      <c r="F56" s="71">
        <v>0.05</v>
      </c>
      <c r="G56" s="30">
        <v>60.7</v>
      </c>
      <c r="H56" s="30">
        <v>2</v>
      </c>
      <c r="I56" s="30">
        <v>5</v>
      </c>
      <c r="J56" s="30">
        <v>10</v>
      </c>
      <c r="K56" s="30">
        <f>SUM(K41:K55)</f>
        <v>16</v>
      </c>
      <c r="L56" s="30">
        <v>5</v>
      </c>
      <c r="M56" s="30">
        <v>2</v>
      </c>
      <c r="N56" s="30">
        <v>1</v>
      </c>
      <c r="O56" s="30"/>
      <c r="P56" s="30"/>
    </row>
    <row r="57" spans="1:16" ht="12.75">
      <c r="A57" s="41"/>
      <c r="B57" s="30"/>
      <c r="C57" s="41"/>
      <c r="D57" s="41"/>
      <c r="E57" s="41"/>
      <c r="F57" s="41"/>
      <c r="G57" s="30"/>
      <c r="H57" s="41"/>
      <c r="I57" s="41"/>
      <c r="J57" s="41"/>
      <c r="K57" s="41"/>
      <c r="L57" s="41"/>
      <c r="M57" s="41"/>
      <c r="N57" s="62"/>
      <c r="O57" s="30"/>
      <c r="P57" s="30"/>
    </row>
    <row r="58" spans="1:16" ht="12.75">
      <c r="A58" s="41"/>
      <c r="B58" s="30"/>
      <c r="C58" s="41"/>
      <c r="D58" s="41"/>
      <c r="E58" s="41"/>
      <c r="F58" s="42"/>
      <c r="G58" s="30"/>
      <c r="H58" s="41"/>
      <c r="I58" s="41"/>
      <c r="J58" s="41"/>
      <c r="K58" s="41"/>
      <c r="L58" s="41"/>
      <c r="M58" s="41"/>
      <c r="N58" s="62"/>
      <c r="O58" s="30"/>
      <c r="P58" s="30"/>
    </row>
    <row r="59" spans="1:16" ht="12.75">
      <c r="A59" s="41"/>
      <c r="B59" s="30"/>
      <c r="C59" s="41"/>
      <c r="D59" s="41"/>
      <c r="E59" s="41"/>
      <c r="F59" s="41"/>
      <c r="G59" s="30"/>
      <c r="H59" s="41"/>
      <c r="I59" s="41"/>
      <c r="J59" s="41"/>
      <c r="K59" s="41"/>
      <c r="L59" s="41"/>
      <c r="M59" s="41"/>
      <c r="N59" s="62"/>
      <c r="O59" s="30"/>
      <c r="P59" s="30"/>
    </row>
    <row r="60" spans="1:16" ht="12.75">
      <c r="A60" s="41"/>
      <c r="B60" s="30"/>
      <c r="C60" s="41"/>
      <c r="D60" s="41"/>
      <c r="E60" s="41"/>
      <c r="F60" s="42"/>
      <c r="G60" s="30"/>
      <c r="H60" s="41"/>
      <c r="I60" s="41"/>
      <c r="J60" s="41"/>
      <c r="K60" s="41"/>
      <c r="L60" s="41"/>
      <c r="M60" s="41"/>
      <c r="N60" s="62"/>
      <c r="O60" s="30"/>
      <c r="P60" s="30"/>
    </row>
    <row r="61" spans="1:16" ht="12.75">
      <c r="A61" s="45"/>
      <c r="B61" s="45"/>
      <c r="C61" s="62"/>
      <c r="D61" s="62"/>
      <c r="E61" s="62"/>
      <c r="F61" s="63"/>
      <c r="G61" s="45"/>
      <c r="H61" s="62"/>
      <c r="I61" s="62"/>
      <c r="J61" s="62"/>
      <c r="K61" s="62"/>
      <c r="L61" s="62"/>
      <c r="M61" s="62"/>
      <c r="N61" s="62"/>
      <c r="O61" s="30"/>
      <c r="P61" s="30"/>
    </row>
    <row r="63" spans="1:13" ht="12.75">
      <c r="A63" s="30" t="s">
        <v>5</v>
      </c>
      <c r="B63" s="30" t="s">
        <v>14</v>
      </c>
      <c r="C63" s="30" t="s">
        <v>15</v>
      </c>
      <c r="D63" s="30"/>
      <c r="E63" s="30" t="s">
        <v>16</v>
      </c>
      <c r="F63" s="30" t="s">
        <v>17</v>
      </c>
      <c r="G63" s="30" t="s">
        <v>18</v>
      </c>
      <c r="H63" s="17" t="s">
        <v>91</v>
      </c>
      <c r="I63" s="25"/>
      <c r="J63" s="25"/>
      <c r="K63" s="25"/>
      <c r="L63" s="25"/>
      <c r="M63" s="25"/>
    </row>
    <row r="64" spans="1:15" ht="12.75">
      <c r="A64" s="62">
        <v>0</v>
      </c>
      <c r="B64" s="62">
        <v>3</v>
      </c>
      <c r="C64" s="62">
        <v>6</v>
      </c>
      <c r="D64" s="62"/>
      <c r="E64" s="62">
        <v>15</v>
      </c>
      <c r="F64" s="62">
        <v>13</v>
      </c>
      <c r="G64" s="62">
        <v>5</v>
      </c>
      <c r="H64" s="50">
        <v>2</v>
      </c>
      <c r="I64" s="50"/>
      <c r="J64" s="30" t="s">
        <v>174</v>
      </c>
      <c r="K64" s="30" t="s">
        <v>15</v>
      </c>
      <c r="L64" s="30" t="s">
        <v>16</v>
      </c>
      <c r="M64" s="30" t="s">
        <v>17</v>
      </c>
      <c r="N64" s="30" t="s">
        <v>19</v>
      </c>
      <c r="O64" s="17" t="s">
        <v>91</v>
      </c>
    </row>
    <row r="65" spans="3:15" ht="12.75">
      <c r="C65" s="25"/>
      <c r="D65" s="25"/>
      <c r="E65" s="25"/>
      <c r="F65" s="25"/>
      <c r="G65" s="25"/>
      <c r="H65" s="25"/>
      <c r="I65" s="25"/>
      <c r="J65">
        <v>2</v>
      </c>
      <c r="K65">
        <v>5</v>
      </c>
      <c r="L65">
        <v>10</v>
      </c>
      <c r="M65">
        <v>16</v>
      </c>
      <c r="N65">
        <v>2</v>
      </c>
      <c r="O65">
        <v>1</v>
      </c>
    </row>
    <row r="66" spans="3:15" ht="12.75">
      <c r="C66" s="24"/>
      <c r="D66" s="24"/>
      <c r="E66" s="50"/>
      <c r="F66" s="50"/>
      <c r="G66" s="50"/>
      <c r="H66" s="50"/>
      <c r="I66" s="50"/>
      <c r="J66">
        <v>0.05</v>
      </c>
      <c r="K66">
        <v>0.12</v>
      </c>
      <c r="L66">
        <v>0.24</v>
      </c>
      <c r="M66">
        <v>0.39</v>
      </c>
      <c r="N66">
        <v>0.05</v>
      </c>
      <c r="O66">
        <v>0.02</v>
      </c>
    </row>
    <row r="67" spans="3:9" ht="12.75">
      <c r="C67" s="25"/>
      <c r="D67" s="25"/>
      <c r="E67" s="55"/>
      <c r="F67" s="55"/>
      <c r="G67" s="55"/>
      <c r="H67" s="55"/>
      <c r="I67" s="55"/>
    </row>
  </sheetData>
  <mergeCells count="4">
    <mergeCell ref="A1:P1"/>
    <mergeCell ref="H3:M3"/>
    <mergeCell ref="A37:P37"/>
    <mergeCell ref="H39:M3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21"/>
  <sheetViews>
    <sheetView zoomScale="75" zoomScaleNormal="75" workbookViewId="0" topLeftCell="A1">
      <selection activeCell="B52" sqref="B52"/>
    </sheetView>
  </sheetViews>
  <sheetFormatPr defaultColWidth="9.00390625" defaultRowHeight="12.75"/>
  <cols>
    <col min="1" max="1" width="6.25390625" style="0" customWidth="1"/>
    <col min="2" max="2" width="13.00390625" style="0" customWidth="1"/>
    <col min="3" max="3" width="5.75390625" style="0" customWidth="1"/>
    <col min="4" max="4" width="5.375" style="0" customWidth="1"/>
    <col min="5" max="5" width="4.875" style="0" customWidth="1"/>
    <col min="6" max="6" width="5.625" style="0" customWidth="1"/>
    <col min="7" max="7" width="5.00390625" style="0" customWidth="1"/>
    <col min="8" max="8" width="4.75390625" style="0" customWidth="1"/>
    <col min="9" max="9" width="5.375" style="0" customWidth="1"/>
    <col min="10" max="10" width="4.875" style="0" customWidth="1"/>
    <col min="11" max="11" width="4.625" style="0" customWidth="1"/>
    <col min="12" max="13" width="4.25390625" style="0" customWidth="1"/>
    <col min="14" max="14" width="4.625" style="0" customWidth="1"/>
    <col min="15" max="15" width="4.25390625" style="0" customWidth="1"/>
    <col min="16" max="16" width="4.625" style="0" customWidth="1"/>
    <col min="17" max="18" width="5.00390625" style="0" customWidth="1"/>
    <col min="19" max="19" width="4.625" style="0" customWidth="1"/>
    <col min="20" max="21" width="4.375" style="0" customWidth="1"/>
    <col min="22" max="24" width="4.25390625" style="0" customWidth="1"/>
    <col min="25" max="25" width="6.625" style="0" customWidth="1"/>
    <col min="26" max="26" width="5.625" style="0" customWidth="1"/>
    <col min="27" max="27" width="11.25390625" style="0" customWidth="1"/>
    <col min="28" max="28" width="6.125" style="0" customWidth="1"/>
    <col min="29" max="29" width="7.875" style="0" customWidth="1"/>
    <col min="30" max="30" width="7.625" style="0" customWidth="1"/>
  </cols>
  <sheetData>
    <row r="2" spans="1:30" ht="18" customHeight="1">
      <c r="A2" s="608" t="s">
        <v>745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</row>
    <row r="4" spans="1:30" ht="12.75">
      <c r="A4" s="31" t="s">
        <v>705</v>
      </c>
      <c r="B4" s="506" t="s">
        <v>24</v>
      </c>
      <c r="C4" s="551" t="s">
        <v>0</v>
      </c>
      <c r="D4" s="552"/>
      <c r="E4" s="553" t="s">
        <v>737</v>
      </c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</row>
    <row r="5" spans="1:30" ht="12.75">
      <c r="A5" s="509"/>
      <c r="B5" s="506" t="s">
        <v>715</v>
      </c>
      <c r="C5" s="286" t="s">
        <v>740</v>
      </c>
      <c r="D5" s="62">
        <v>2012</v>
      </c>
      <c r="E5" s="286" t="s">
        <v>115</v>
      </c>
      <c r="F5" s="62">
        <v>12</v>
      </c>
      <c r="G5" s="286" t="s">
        <v>115</v>
      </c>
      <c r="H5" s="62">
        <v>12</v>
      </c>
      <c r="I5" s="286" t="s">
        <v>115</v>
      </c>
      <c r="J5" s="62">
        <v>12</v>
      </c>
      <c r="K5" s="286" t="s">
        <v>115</v>
      </c>
      <c r="L5" s="62">
        <v>12</v>
      </c>
      <c r="M5" s="286" t="s">
        <v>115</v>
      </c>
      <c r="N5" s="62">
        <v>12</v>
      </c>
      <c r="O5" s="286" t="s">
        <v>115</v>
      </c>
      <c r="P5" s="62">
        <v>12</v>
      </c>
      <c r="Q5" s="286" t="s">
        <v>115</v>
      </c>
      <c r="R5" s="62">
        <v>12</v>
      </c>
      <c r="S5" s="286" t="s">
        <v>115</v>
      </c>
      <c r="T5" s="62">
        <v>12</v>
      </c>
      <c r="U5" s="286" t="s">
        <v>115</v>
      </c>
      <c r="V5" s="62">
        <v>12</v>
      </c>
      <c r="W5" s="286" t="s">
        <v>115</v>
      </c>
      <c r="X5" s="62">
        <v>12</v>
      </c>
      <c r="Y5" s="62">
        <v>11</v>
      </c>
      <c r="Z5" s="62">
        <v>12</v>
      </c>
      <c r="AA5" s="450">
        <v>2012</v>
      </c>
      <c r="AB5" s="510" t="s">
        <v>740</v>
      </c>
      <c r="AC5" s="530">
        <v>2010</v>
      </c>
      <c r="AD5" s="559">
        <v>2009</v>
      </c>
    </row>
    <row r="6" spans="1:30" ht="12.75">
      <c r="A6" s="507" t="s">
        <v>706</v>
      </c>
      <c r="B6" s="45"/>
      <c r="C6" s="556" t="s">
        <v>712</v>
      </c>
      <c r="D6" s="555"/>
      <c r="E6" s="556" t="s">
        <v>707</v>
      </c>
      <c r="F6" s="555"/>
      <c r="G6" s="557" t="s">
        <v>684</v>
      </c>
      <c r="H6" s="560"/>
      <c r="I6" s="557" t="s">
        <v>704</v>
      </c>
      <c r="J6" s="560"/>
      <c r="K6" s="557" t="s">
        <v>685</v>
      </c>
      <c r="L6" s="560"/>
      <c r="M6" s="557" t="s">
        <v>708</v>
      </c>
      <c r="N6" s="560"/>
      <c r="O6" s="557" t="s">
        <v>690</v>
      </c>
      <c r="P6" s="560"/>
      <c r="Q6" s="506" t="s">
        <v>709</v>
      </c>
      <c r="R6" s="561"/>
      <c r="S6" s="557" t="s">
        <v>710</v>
      </c>
      <c r="T6" s="560"/>
      <c r="U6" s="557" t="s">
        <v>711</v>
      </c>
      <c r="V6" s="560"/>
      <c r="W6" s="557" t="s">
        <v>713</v>
      </c>
      <c r="X6" s="560"/>
      <c r="Y6" s="613" t="s">
        <v>744</v>
      </c>
      <c r="Z6" s="614"/>
      <c r="AA6" s="615" t="s">
        <v>26</v>
      </c>
      <c r="AB6" s="616"/>
      <c r="AC6" s="616"/>
      <c r="AD6" s="617"/>
    </row>
    <row r="7" spans="1:30" ht="12.75">
      <c r="A7" s="509"/>
      <c r="B7" s="45"/>
      <c r="C7" s="510"/>
      <c r="D7" s="511"/>
      <c r="E7" s="510"/>
      <c r="F7" s="511"/>
      <c r="G7" s="510"/>
      <c r="H7" s="511"/>
      <c r="I7" s="510"/>
      <c r="J7" s="511"/>
      <c r="K7" s="558"/>
      <c r="L7" s="511"/>
      <c r="M7" s="558"/>
      <c r="N7" s="511"/>
      <c r="O7" s="558"/>
      <c r="P7" s="511"/>
      <c r="Q7" s="558"/>
      <c r="R7" s="511"/>
      <c r="S7" s="558"/>
      <c r="T7" s="511"/>
      <c r="U7" s="558"/>
      <c r="V7" s="511"/>
      <c r="W7" s="558"/>
      <c r="X7" s="511"/>
      <c r="Y7" s="511"/>
      <c r="Z7" s="511"/>
      <c r="AA7" s="511"/>
      <c r="AB7" s="286"/>
      <c r="AC7" s="62"/>
      <c r="AD7" s="284"/>
    </row>
    <row r="8" spans="1:30" ht="12.75">
      <c r="A8" s="67" t="s">
        <v>103</v>
      </c>
      <c r="B8" s="56" t="s">
        <v>9</v>
      </c>
      <c r="C8" s="37">
        <v>12</v>
      </c>
      <c r="D8" s="88">
        <v>15</v>
      </c>
      <c r="E8" s="37"/>
      <c r="F8" s="57"/>
      <c r="G8" s="512"/>
      <c r="H8" s="512"/>
      <c r="I8" s="37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161"/>
      <c r="W8" s="39"/>
      <c r="X8" s="39"/>
      <c r="Y8" s="39"/>
      <c r="Z8" s="39"/>
      <c r="AA8" s="39">
        <f>F8+H8+J8+L8+N8+P8+R8+T8+V8+X8+Z8</f>
        <v>0</v>
      </c>
      <c r="AB8" s="88">
        <f>E8+G8+I8+K8+M8+O8+Q8+S8+U8+U8+W8</f>
        <v>0</v>
      </c>
      <c r="AC8" s="88">
        <f>SUM(F8,H8,J8,L8,N8,P8,R8,T8,V8,X8)</f>
        <v>0</v>
      </c>
      <c r="AD8" s="37">
        <v>0</v>
      </c>
    </row>
    <row r="9" spans="1:30" ht="12.75">
      <c r="A9" s="67" t="s">
        <v>103</v>
      </c>
      <c r="B9" s="36" t="s">
        <v>50</v>
      </c>
      <c r="C9" s="37">
        <v>12</v>
      </c>
      <c r="D9" s="88">
        <v>17</v>
      </c>
      <c r="E9" s="37"/>
      <c r="F9" s="88"/>
      <c r="G9" s="512"/>
      <c r="H9" s="35"/>
      <c r="I9" s="37"/>
      <c r="J9" s="88"/>
      <c r="K9" s="37"/>
      <c r="L9" s="37"/>
      <c r="M9" s="37"/>
      <c r="N9" s="88"/>
      <c r="O9" s="37"/>
      <c r="P9" s="37"/>
      <c r="Q9" s="37"/>
      <c r="R9" s="88"/>
      <c r="S9" s="37"/>
      <c r="T9" s="88"/>
      <c r="U9" s="37"/>
      <c r="V9" s="88"/>
      <c r="W9" s="37"/>
      <c r="X9" s="88"/>
      <c r="Y9" s="88"/>
      <c r="Z9" s="88"/>
      <c r="AA9" s="39">
        <f>F9+H9+J9+L9+N9+P9+R9+T9+V9+X9+Z9</f>
        <v>0</v>
      </c>
      <c r="AB9" s="88">
        <f>E9+G9+I9+K9+M9+O9+Q9+S9+U9+U9+W9</f>
        <v>0</v>
      </c>
      <c r="AC9" s="88">
        <f>SUM(F9,H9,J9,L9,N9,P9,R9,T9,V9,X9)</f>
        <v>0</v>
      </c>
      <c r="AD9" s="37">
        <v>4</v>
      </c>
    </row>
    <row r="10" spans="1:30" ht="12.75">
      <c r="A10" s="67" t="s">
        <v>103</v>
      </c>
      <c r="B10" s="36" t="s">
        <v>598</v>
      </c>
      <c r="C10" s="37">
        <v>15</v>
      </c>
      <c r="D10" s="88">
        <v>23</v>
      </c>
      <c r="E10" s="37"/>
      <c r="F10" s="88"/>
      <c r="G10" s="512"/>
      <c r="H10" s="35"/>
      <c r="I10" s="37"/>
      <c r="J10" s="88"/>
      <c r="K10" s="37"/>
      <c r="L10" s="37"/>
      <c r="M10" s="37">
        <v>1</v>
      </c>
      <c r="N10" s="88"/>
      <c r="O10" s="37"/>
      <c r="P10" s="37"/>
      <c r="Q10" s="37"/>
      <c r="R10" s="88"/>
      <c r="S10" s="37"/>
      <c r="T10" s="88"/>
      <c r="U10" s="37"/>
      <c r="V10" s="88"/>
      <c r="W10" s="37"/>
      <c r="X10" s="88"/>
      <c r="Y10" s="88"/>
      <c r="Z10" s="88"/>
      <c r="AA10" s="39">
        <v>0</v>
      </c>
      <c r="AB10" s="88">
        <v>1</v>
      </c>
      <c r="AC10" s="88">
        <v>0</v>
      </c>
      <c r="AD10" s="37">
        <v>6</v>
      </c>
    </row>
    <row r="11" spans="1:30" ht="12.75">
      <c r="A11" s="67" t="s">
        <v>103</v>
      </c>
      <c r="B11" s="36" t="s">
        <v>33</v>
      </c>
      <c r="C11" s="37">
        <v>8</v>
      </c>
      <c r="D11" s="88">
        <v>6</v>
      </c>
      <c r="E11" s="37">
        <v>1</v>
      </c>
      <c r="F11" s="37"/>
      <c r="G11" s="512"/>
      <c r="H11" s="35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88"/>
      <c r="W11" s="37"/>
      <c r="X11" s="37"/>
      <c r="Y11" s="37"/>
      <c r="Z11" s="37"/>
      <c r="AA11" s="39">
        <v>0</v>
      </c>
      <c r="AB11" s="88">
        <v>1</v>
      </c>
      <c r="AC11" s="88">
        <v>0</v>
      </c>
      <c r="AD11" s="37">
        <v>0</v>
      </c>
    </row>
    <row r="12" spans="1:30" ht="12.75">
      <c r="A12" s="67" t="s">
        <v>103</v>
      </c>
      <c r="B12" s="36" t="s">
        <v>95</v>
      </c>
      <c r="C12" s="37">
        <v>17</v>
      </c>
      <c r="D12" s="88">
        <v>19</v>
      </c>
      <c r="E12" s="37"/>
      <c r="F12" s="37"/>
      <c r="G12" s="512"/>
      <c r="H12" s="35"/>
      <c r="I12" s="37"/>
      <c r="J12" s="88"/>
      <c r="K12" s="37"/>
      <c r="L12" s="37"/>
      <c r="M12" s="37"/>
      <c r="N12" s="88"/>
      <c r="O12" s="37"/>
      <c r="P12" s="37"/>
      <c r="Q12" s="37"/>
      <c r="R12" s="88"/>
      <c r="S12" s="37"/>
      <c r="T12" s="88"/>
      <c r="U12" s="37">
        <v>1</v>
      </c>
      <c r="V12" s="88"/>
      <c r="W12" s="37"/>
      <c r="X12" s="88"/>
      <c r="Y12" s="88"/>
      <c r="Z12" s="88"/>
      <c r="AA12" s="39">
        <f aca="true" t="shared" si="0" ref="AA12:AA30">F12+H12+J12+L12+N12+P12+R12+T12+V12+X12+Z12</f>
        <v>0</v>
      </c>
      <c r="AB12" s="88">
        <v>2</v>
      </c>
      <c r="AC12" s="88">
        <v>0</v>
      </c>
      <c r="AD12" s="37">
        <v>2</v>
      </c>
    </row>
    <row r="13" spans="1:30" ht="12.75">
      <c r="A13" s="67" t="s">
        <v>103</v>
      </c>
      <c r="B13" s="563" t="s">
        <v>92</v>
      </c>
      <c r="C13" s="37">
        <v>46</v>
      </c>
      <c r="D13" s="88">
        <v>49</v>
      </c>
      <c r="E13" s="37"/>
      <c r="F13" s="88"/>
      <c r="G13" s="512">
        <v>1</v>
      </c>
      <c r="H13" s="35"/>
      <c r="I13" s="37"/>
      <c r="J13" s="88"/>
      <c r="K13" s="37"/>
      <c r="L13" s="37"/>
      <c r="M13" s="37">
        <v>1</v>
      </c>
      <c r="N13" s="88"/>
      <c r="O13" s="37">
        <v>1</v>
      </c>
      <c r="P13" s="37"/>
      <c r="Q13" s="37"/>
      <c r="R13" s="88"/>
      <c r="S13" s="37"/>
      <c r="T13" s="88"/>
      <c r="U13" s="37"/>
      <c r="V13" s="88"/>
      <c r="W13" s="37"/>
      <c r="X13" s="88"/>
      <c r="Y13" s="88"/>
      <c r="Z13" s="88"/>
      <c r="AA13" s="39">
        <f t="shared" si="0"/>
        <v>0</v>
      </c>
      <c r="AB13" s="88">
        <f>E13+G13+I13+K13+M13+O13+Q13+S13+U13+U13+W13</f>
        <v>3</v>
      </c>
      <c r="AC13" s="88">
        <f>SUM(F13,H13,J13,L13,N13,P13,R13,T13,V13,X13)</f>
        <v>0</v>
      </c>
      <c r="AD13" s="37">
        <v>3</v>
      </c>
    </row>
    <row r="14" spans="1:30" ht="12.75">
      <c r="A14" s="67" t="s">
        <v>103</v>
      </c>
      <c r="B14" s="36" t="s">
        <v>29</v>
      </c>
      <c r="C14" s="37">
        <v>25</v>
      </c>
      <c r="D14" s="88">
        <v>19</v>
      </c>
      <c r="E14" s="37"/>
      <c r="F14" s="37"/>
      <c r="G14" s="512"/>
      <c r="H14" s="35"/>
      <c r="I14" s="37"/>
      <c r="J14" s="88"/>
      <c r="K14" s="37"/>
      <c r="L14" s="37"/>
      <c r="M14" s="37">
        <v>2</v>
      </c>
      <c r="N14" s="88"/>
      <c r="O14" s="37"/>
      <c r="P14" s="37"/>
      <c r="Q14" s="37"/>
      <c r="R14" s="88"/>
      <c r="S14" s="37">
        <v>2</v>
      </c>
      <c r="T14" s="88"/>
      <c r="U14" s="37"/>
      <c r="V14" s="88"/>
      <c r="W14" s="37"/>
      <c r="X14" s="88"/>
      <c r="Y14" s="88"/>
      <c r="Z14" s="88"/>
      <c r="AA14" s="39">
        <f t="shared" si="0"/>
        <v>0</v>
      </c>
      <c r="AB14" s="88">
        <v>4</v>
      </c>
      <c r="AC14" s="88">
        <v>0</v>
      </c>
      <c r="AD14" s="37">
        <v>2</v>
      </c>
    </row>
    <row r="15" spans="1:30" ht="12.75">
      <c r="A15" s="67" t="s">
        <v>103</v>
      </c>
      <c r="B15" s="36" t="s">
        <v>30</v>
      </c>
      <c r="C15" s="37">
        <v>15</v>
      </c>
      <c r="D15" s="88">
        <v>17</v>
      </c>
      <c r="E15" s="37"/>
      <c r="F15" s="37"/>
      <c r="G15" s="512">
        <v>1</v>
      </c>
      <c r="H15" s="35"/>
      <c r="I15" s="37"/>
      <c r="J15" s="88"/>
      <c r="K15" s="37"/>
      <c r="L15" s="37"/>
      <c r="M15" s="37"/>
      <c r="N15" s="88"/>
      <c r="O15" s="37"/>
      <c r="P15" s="37"/>
      <c r="Q15" s="37"/>
      <c r="R15" s="88"/>
      <c r="S15" s="37"/>
      <c r="T15" s="88"/>
      <c r="U15" s="37"/>
      <c r="V15" s="88"/>
      <c r="W15" s="37"/>
      <c r="X15" s="88"/>
      <c r="Y15" s="88"/>
      <c r="Z15" s="88"/>
      <c r="AA15" s="39">
        <f t="shared" si="0"/>
        <v>0</v>
      </c>
      <c r="AB15" s="88">
        <v>1</v>
      </c>
      <c r="AC15" s="88">
        <v>1</v>
      </c>
      <c r="AD15" s="37">
        <v>3</v>
      </c>
    </row>
    <row r="16" spans="1:30" ht="12.75">
      <c r="A16" s="544" t="s">
        <v>113</v>
      </c>
      <c r="B16" s="513" t="s">
        <v>35</v>
      </c>
      <c r="C16" s="43">
        <v>8</v>
      </c>
      <c r="D16" s="514">
        <v>8</v>
      </c>
      <c r="E16" s="43"/>
      <c r="F16" s="514"/>
      <c r="G16" s="515"/>
      <c r="H16" s="516"/>
      <c r="I16" s="43"/>
      <c r="J16" s="514"/>
      <c r="K16" s="43"/>
      <c r="L16" s="43"/>
      <c r="M16" s="43"/>
      <c r="N16" s="514"/>
      <c r="O16" s="43"/>
      <c r="P16" s="43"/>
      <c r="Q16" s="43"/>
      <c r="R16" s="514"/>
      <c r="S16" s="43"/>
      <c r="T16" s="514"/>
      <c r="U16" s="43"/>
      <c r="V16" s="514">
        <v>1</v>
      </c>
      <c r="W16" s="43"/>
      <c r="X16" s="514"/>
      <c r="Y16" s="514"/>
      <c r="Z16" s="514"/>
      <c r="AA16" s="562">
        <f t="shared" si="0"/>
        <v>1</v>
      </c>
      <c r="AB16" s="514">
        <f>E16+G16+I16+K16+M16+O16+Q16+S16+U16+U16+W16</f>
        <v>0</v>
      </c>
      <c r="AC16" s="514">
        <f>SUM(F16,H16,J16,L16,N16,P16,R16,T16,V16,X16)</f>
        <v>1</v>
      </c>
      <c r="AD16" s="43">
        <v>4</v>
      </c>
    </row>
    <row r="17" spans="1:30" ht="12.75">
      <c r="A17" s="544" t="s">
        <v>113</v>
      </c>
      <c r="B17" s="513" t="s">
        <v>34</v>
      </c>
      <c r="C17" s="43">
        <v>10</v>
      </c>
      <c r="D17" s="514">
        <v>10</v>
      </c>
      <c r="E17" s="43"/>
      <c r="F17" s="43"/>
      <c r="G17" s="515"/>
      <c r="H17" s="516"/>
      <c r="I17" s="43"/>
      <c r="J17" s="514"/>
      <c r="K17" s="43"/>
      <c r="L17" s="43"/>
      <c r="M17" s="43"/>
      <c r="N17" s="514"/>
      <c r="O17" s="43"/>
      <c r="P17" s="43"/>
      <c r="Q17" s="43"/>
      <c r="R17" s="43">
        <v>1</v>
      </c>
      <c r="S17" s="43"/>
      <c r="T17" s="43"/>
      <c r="U17" s="43"/>
      <c r="V17" s="514"/>
      <c r="W17" s="43"/>
      <c r="X17" s="43"/>
      <c r="Y17" s="43"/>
      <c r="Z17" s="43"/>
      <c r="AA17" s="562">
        <f t="shared" si="0"/>
        <v>1</v>
      </c>
      <c r="AB17" s="514">
        <f>E17+G17+I17+K17+M17+O17+Q17+S17+U17+U17+W17</f>
        <v>0</v>
      </c>
      <c r="AC17" s="514">
        <f>SUM(F17,H17,J17,L17,N17,P17,R17,T17,V17,X17)</f>
        <v>1</v>
      </c>
      <c r="AD17" s="43">
        <v>0</v>
      </c>
    </row>
    <row r="18" spans="1:30" ht="12.75">
      <c r="A18" s="544" t="s">
        <v>113</v>
      </c>
      <c r="B18" s="513" t="s">
        <v>32</v>
      </c>
      <c r="C18" s="43">
        <v>7</v>
      </c>
      <c r="D18" s="514">
        <v>14</v>
      </c>
      <c r="E18" s="43"/>
      <c r="F18" s="514"/>
      <c r="G18" s="515"/>
      <c r="H18" s="516"/>
      <c r="I18" s="43"/>
      <c r="J18" s="514"/>
      <c r="K18" s="43"/>
      <c r="L18" s="43"/>
      <c r="M18" s="43"/>
      <c r="N18" s="514"/>
      <c r="O18" s="43"/>
      <c r="P18" s="43"/>
      <c r="Q18" s="43"/>
      <c r="R18" s="514"/>
      <c r="S18" s="43"/>
      <c r="T18" s="514"/>
      <c r="U18" s="43"/>
      <c r="V18" s="514">
        <v>1</v>
      </c>
      <c r="W18" s="43"/>
      <c r="X18" s="514"/>
      <c r="Y18" s="514"/>
      <c r="Z18" s="514"/>
      <c r="AA18" s="562">
        <f t="shared" si="0"/>
        <v>1</v>
      </c>
      <c r="AB18" s="514">
        <f>E18+G18+I18+K18+M18+O18+Q18+S18+U18+U18+W18</f>
        <v>0</v>
      </c>
      <c r="AC18" s="514">
        <f>SUM(F18,H18,J18,L18,N18,P18,R18,T18,V18,X18)</f>
        <v>1</v>
      </c>
      <c r="AD18" s="43">
        <v>4</v>
      </c>
    </row>
    <row r="19" spans="1:30" ht="12.75">
      <c r="A19" s="544" t="s">
        <v>113</v>
      </c>
      <c r="B19" s="513" t="s">
        <v>168</v>
      </c>
      <c r="C19" s="43">
        <v>24</v>
      </c>
      <c r="D19" s="514">
        <v>24</v>
      </c>
      <c r="E19" s="43"/>
      <c r="F19" s="43"/>
      <c r="G19" s="515"/>
      <c r="H19" s="516">
        <v>1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>
        <v>1</v>
      </c>
      <c r="T19" s="43"/>
      <c r="U19" s="43"/>
      <c r="V19" s="514"/>
      <c r="W19" s="43"/>
      <c r="X19" s="43"/>
      <c r="Y19" s="43"/>
      <c r="Z19" s="43"/>
      <c r="AA19" s="562">
        <f t="shared" si="0"/>
        <v>1</v>
      </c>
      <c r="AB19" s="514">
        <v>1</v>
      </c>
      <c r="AC19" s="514">
        <v>2</v>
      </c>
      <c r="AD19" s="43">
        <v>0</v>
      </c>
    </row>
    <row r="20" spans="1:30" ht="12.75">
      <c r="A20" s="544" t="s">
        <v>113</v>
      </c>
      <c r="B20" s="513" t="s">
        <v>11</v>
      </c>
      <c r="C20" s="43">
        <v>31</v>
      </c>
      <c r="D20" s="514">
        <v>24</v>
      </c>
      <c r="E20" s="43"/>
      <c r="F20" s="43"/>
      <c r="G20" s="515"/>
      <c r="H20" s="516"/>
      <c r="I20" s="43"/>
      <c r="J20" s="514"/>
      <c r="K20" s="43"/>
      <c r="L20" s="43"/>
      <c r="M20" s="43">
        <v>1</v>
      </c>
      <c r="N20" s="514"/>
      <c r="O20" s="43"/>
      <c r="P20" s="43">
        <v>1</v>
      </c>
      <c r="Q20" s="43"/>
      <c r="R20" s="514"/>
      <c r="S20" s="43">
        <v>3</v>
      </c>
      <c r="T20" s="514"/>
      <c r="U20" s="43"/>
      <c r="V20" s="514"/>
      <c r="W20" s="43"/>
      <c r="X20" s="514"/>
      <c r="Y20" s="514"/>
      <c r="Z20" s="514"/>
      <c r="AA20" s="562">
        <f t="shared" si="0"/>
        <v>1</v>
      </c>
      <c r="AB20" s="514">
        <v>4</v>
      </c>
      <c r="AC20" s="514">
        <v>5</v>
      </c>
      <c r="AD20" s="43">
        <v>2</v>
      </c>
    </row>
    <row r="21" spans="1:30" ht="12.75">
      <c r="A21" s="564" t="s">
        <v>118</v>
      </c>
      <c r="B21" s="456" t="s">
        <v>28</v>
      </c>
      <c r="C21" s="243">
        <v>16</v>
      </c>
      <c r="D21" s="348">
        <v>25</v>
      </c>
      <c r="E21" s="243"/>
      <c r="F21" s="243"/>
      <c r="G21" s="526"/>
      <c r="H21" s="527">
        <v>2</v>
      </c>
      <c r="I21" s="243"/>
      <c r="J21" s="348"/>
      <c r="K21" s="243"/>
      <c r="L21" s="243"/>
      <c r="M21" s="243"/>
      <c r="N21" s="348"/>
      <c r="O21" s="243"/>
      <c r="P21" s="243"/>
      <c r="Q21" s="243"/>
      <c r="R21" s="348"/>
      <c r="S21" s="243"/>
      <c r="T21" s="348"/>
      <c r="U21" s="243"/>
      <c r="V21" s="348"/>
      <c r="W21" s="243"/>
      <c r="X21" s="348"/>
      <c r="Y21" s="348"/>
      <c r="Z21" s="348"/>
      <c r="AA21" s="239">
        <f t="shared" si="0"/>
        <v>2</v>
      </c>
      <c r="AB21" s="348">
        <f>E21+G21+I21+K21+M21+O21+Q21+S21+U21+U21+W21</f>
        <v>0</v>
      </c>
      <c r="AC21" s="348">
        <f>SUM(F21,H21,J21,L21,N21,P21,R21,T21,V21,X21)</f>
        <v>2</v>
      </c>
      <c r="AD21" s="243">
        <v>3</v>
      </c>
    </row>
    <row r="22" spans="1:30" ht="12.75">
      <c r="A22" s="564" t="s">
        <v>118</v>
      </c>
      <c r="B22" s="456" t="s">
        <v>10</v>
      </c>
      <c r="C22" s="243">
        <v>45</v>
      </c>
      <c r="D22" s="348">
        <v>37</v>
      </c>
      <c r="E22" s="243"/>
      <c r="F22" s="243"/>
      <c r="G22" s="526"/>
      <c r="H22" s="527"/>
      <c r="I22" s="243"/>
      <c r="J22" s="348"/>
      <c r="K22" s="243"/>
      <c r="L22" s="243"/>
      <c r="M22" s="243">
        <v>1</v>
      </c>
      <c r="N22" s="348"/>
      <c r="O22" s="243"/>
      <c r="P22" s="243"/>
      <c r="Q22" s="243"/>
      <c r="R22" s="243"/>
      <c r="S22" s="243"/>
      <c r="T22" s="348">
        <v>1</v>
      </c>
      <c r="U22" s="243"/>
      <c r="V22" s="348">
        <v>1</v>
      </c>
      <c r="W22" s="243"/>
      <c r="X22" s="243"/>
      <c r="Y22" s="243"/>
      <c r="Z22" s="243"/>
      <c r="AA22" s="239">
        <f t="shared" si="0"/>
        <v>2</v>
      </c>
      <c r="AB22" s="348">
        <v>1</v>
      </c>
      <c r="AC22" s="348">
        <v>1</v>
      </c>
      <c r="AD22" s="243">
        <v>1</v>
      </c>
    </row>
    <row r="23" spans="1:30" ht="12.75">
      <c r="A23" s="564" t="s">
        <v>118</v>
      </c>
      <c r="B23" s="456" t="s">
        <v>27</v>
      </c>
      <c r="C23" s="243">
        <v>9</v>
      </c>
      <c r="D23" s="348">
        <v>9</v>
      </c>
      <c r="E23" s="243"/>
      <c r="F23" s="348"/>
      <c r="G23" s="526"/>
      <c r="H23" s="527"/>
      <c r="I23" s="243"/>
      <c r="J23" s="348"/>
      <c r="K23" s="243"/>
      <c r="L23" s="243"/>
      <c r="M23" s="243">
        <v>1</v>
      </c>
      <c r="N23" s="348"/>
      <c r="O23" s="243">
        <v>1</v>
      </c>
      <c r="P23" s="243"/>
      <c r="Q23" s="243"/>
      <c r="R23" s="348"/>
      <c r="S23" s="243"/>
      <c r="T23" s="348"/>
      <c r="U23" s="243"/>
      <c r="V23" s="348">
        <v>2</v>
      </c>
      <c r="W23" s="243"/>
      <c r="X23" s="348"/>
      <c r="Y23" s="348"/>
      <c r="Z23" s="348"/>
      <c r="AA23" s="239">
        <f t="shared" si="0"/>
        <v>2</v>
      </c>
      <c r="AB23" s="348">
        <v>2</v>
      </c>
      <c r="AC23" s="348">
        <v>3</v>
      </c>
      <c r="AD23" s="243">
        <v>3</v>
      </c>
    </row>
    <row r="24" spans="1:30" ht="12.75">
      <c r="A24" s="564" t="s">
        <v>118</v>
      </c>
      <c r="B24" s="456" t="s">
        <v>20</v>
      </c>
      <c r="C24" s="243">
        <v>15</v>
      </c>
      <c r="D24" s="348">
        <v>21</v>
      </c>
      <c r="E24" s="243"/>
      <c r="F24" s="348"/>
      <c r="G24" s="526"/>
      <c r="H24" s="527"/>
      <c r="I24" s="243"/>
      <c r="J24" s="348"/>
      <c r="K24" s="243">
        <v>1</v>
      </c>
      <c r="L24" s="243"/>
      <c r="M24" s="243">
        <v>3</v>
      </c>
      <c r="N24" s="348"/>
      <c r="O24" s="243"/>
      <c r="P24" s="243"/>
      <c r="Q24" s="243"/>
      <c r="R24" s="348">
        <v>1</v>
      </c>
      <c r="S24" s="243">
        <v>2</v>
      </c>
      <c r="T24" s="348"/>
      <c r="U24" s="243"/>
      <c r="V24" s="348">
        <v>1</v>
      </c>
      <c r="W24" s="243"/>
      <c r="X24" s="348"/>
      <c r="Y24" s="348"/>
      <c r="Z24" s="348"/>
      <c r="AA24" s="239">
        <f t="shared" si="0"/>
        <v>2</v>
      </c>
      <c r="AB24" s="348">
        <f>E24+G24+I24+K24+M24+O24+Q24+S24+U24+U24+W24</f>
        <v>6</v>
      </c>
      <c r="AC24" s="348">
        <f>SUM(F24,H24,J24,L24,N24,P24,R24,T24,V24,X24)</f>
        <v>2</v>
      </c>
      <c r="AD24" s="243">
        <v>16</v>
      </c>
    </row>
    <row r="25" spans="1:30" ht="12.75">
      <c r="A25" s="565" t="s">
        <v>470</v>
      </c>
      <c r="B25" s="87" t="s">
        <v>13</v>
      </c>
      <c r="C25" s="6">
        <v>22</v>
      </c>
      <c r="D25" s="91">
        <v>26</v>
      </c>
      <c r="E25" s="6"/>
      <c r="F25" s="91"/>
      <c r="G25" s="566"/>
      <c r="H25" s="567">
        <v>2</v>
      </c>
      <c r="I25" s="6"/>
      <c r="J25" s="91"/>
      <c r="K25" s="6"/>
      <c r="L25" s="6"/>
      <c r="M25" s="6">
        <v>1</v>
      </c>
      <c r="N25" s="91"/>
      <c r="O25" s="6"/>
      <c r="P25" s="6"/>
      <c r="Q25" s="6"/>
      <c r="R25" s="91"/>
      <c r="S25" s="6"/>
      <c r="T25" s="91"/>
      <c r="U25" s="6"/>
      <c r="V25" s="91">
        <v>1</v>
      </c>
      <c r="W25" s="6"/>
      <c r="X25" s="91"/>
      <c r="Y25" s="91"/>
      <c r="Z25" s="91"/>
      <c r="AA25" s="568">
        <f t="shared" si="0"/>
        <v>3</v>
      </c>
      <c r="AB25" s="91">
        <v>1</v>
      </c>
      <c r="AC25" s="91">
        <v>1</v>
      </c>
      <c r="AD25" s="6">
        <v>4</v>
      </c>
    </row>
    <row r="26" spans="1:30" ht="12.75">
      <c r="A26" s="565" t="s">
        <v>471</v>
      </c>
      <c r="B26" s="87" t="s">
        <v>12</v>
      </c>
      <c r="C26" s="6">
        <v>8</v>
      </c>
      <c r="D26" s="91">
        <v>13</v>
      </c>
      <c r="E26" s="6"/>
      <c r="F26" s="6"/>
      <c r="G26" s="566"/>
      <c r="H26" s="567"/>
      <c r="I26" s="6"/>
      <c r="J26" s="91"/>
      <c r="K26" s="6"/>
      <c r="L26" s="6"/>
      <c r="M26" s="6"/>
      <c r="N26" s="91">
        <v>1</v>
      </c>
      <c r="O26" s="6"/>
      <c r="P26" s="6"/>
      <c r="Q26" s="6"/>
      <c r="R26" s="6"/>
      <c r="S26" s="6"/>
      <c r="T26" s="91">
        <v>1</v>
      </c>
      <c r="U26" s="6"/>
      <c r="V26" s="91">
        <v>1</v>
      </c>
      <c r="W26" s="6"/>
      <c r="X26" s="6"/>
      <c r="Y26" s="6"/>
      <c r="Z26" s="6">
        <v>1</v>
      </c>
      <c r="AA26" s="568">
        <f t="shared" si="0"/>
        <v>4</v>
      </c>
      <c r="AB26" s="91">
        <f>E26+G26+I26+K26+M26+O26+Q26+S26+U26+U26+W26</f>
        <v>0</v>
      </c>
      <c r="AC26" s="91">
        <f>SUM(F26,H26,J26,L26,N26,P26,R26,T26,V26,X26)</f>
        <v>3</v>
      </c>
      <c r="AD26" s="6">
        <v>1</v>
      </c>
    </row>
    <row r="27" spans="1:30" ht="12.75">
      <c r="A27" s="569" t="s">
        <v>472</v>
      </c>
      <c r="B27" s="570" t="s">
        <v>36</v>
      </c>
      <c r="C27" s="571">
        <v>13</v>
      </c>
      <c r="D27" s="572">
        <v>18</v>
      </c>
      <c r="E27" s="571">
        <v>1</v>
      </c>
      <c r="F27" s="571"/>
      <c r="G27" s="573"/>
      <c r="H27" s="574"/>
      <c r="I27" s="571"/>
      <c r="J27" s="572">
        <v>2</v>
      </c>
      <c r="K27" s="571"/>
      <c r="L27" s="571"/>
      <c r="M27" s="571"/>
      <c r="N27" s="572">
        <v>2</v>
      </c>
      <c r="O27" s="571"/>
      <c r="P27" s="571"/>
      <c r="Q27" s="571"/>
      <c r="R27" s="571"/>
      <c r="S27" s="571"/>
      <c r="T27" s="572"/>
      <c r="U27" s="571"/>
      <c r="V27" s="572">
        <v>2</v>
      </c>
      <c r="W27" s="571"/>
      <c r="X27" s="571"/>
      <c r="Y27" s="571"/>
      <c r="Z27" s="571">
        <v>2</v>
      </c>
      <c r="AA27" s="575">
        <f t="shared" si="0"/>
        <v>8</v>
      </c>
      <c r="AB27" s="572">
        <v>1</v>
      </c>
      <c r="AC27" s="572">
        <v>1</v>
      </c>
      <c r="AD27" s="571">
        <v>0</v>
      </c>
    </row>
    <row r="28" spans="1:30" ht="12.75">
      <c r="A28" s="351"/>
      <c r="B28" s="2" t="s">
        <v>40</v>
      </c>
      <c r="C28" s="4">
        <v>0</v>
      </c>
      <c r="D28" s="90"/>
      <c r="E28" s="4"/>
      <c r="F28" s="90"/>
      <c r="G28" s="528"/>
      <c r="H28" s="5"/>
      <c r="I28" s="4"/>
      <c r="J28" s="90"/>
      <c r="K28" s="4"/>
      <c r="L28" s="4"/>
      <c r="M28" s="4"/>
      <c r="N28" s="90"/>
      <c r="O28" s="4"/>
      <c r="P28" s="4"/>
      <c r="Q28" s="4"/>
      <c r="R28" s="90"/>
      <c r="S28" s="4"/>
      <c r="T28" s="90"/>
      <c r="U28" s="4"/>
      <c r="V28" s="90"/>
      <c r="W28" s="4"/>
      <c r="X28" s="90"/>
      <c r="Y28" s="90"/>
      <c r="Z28" s="90"/>
      <c r="AA28" s="103">
        <f t="shared" si="0"/>
        <v>0</v>
      </c>
      <c r="AB28" s="90"/>
      <c r="AC28" s="90">
        <f>SUM(F28,H28,J28,L28,N28,P28,R28,T28,V28,X28)</f>
        <v>0</v>
      </c>
      <c r="AD28" s="4"/>
    </row>
    <row r="29" spans="1:30" ht="12.75">
      <c r="A29" s="351"/>
      <c r="B29" s="2" t="s">
        <v>218</v>
      </c>
      <c r="C29" s="4">
        <v>11</v>
      </c>
      <c r="D29" s="90"/>
      <c r="E29" s="4"/>
      <c r="F29" s="90"/>
      <c r="G29" s="528"/>
      <c r="H29" s="5"/>
      <c r="I29" s="4"/>
      <c r="J29" s="90"/>
      <c r="K29" s="4"/>
      <c r="L29" s="4"/>
      <c r="M29" s="4"/>
      <c r="N29" s="90"/>
      <c r="O29" s="4"/>
      <c r="P29" s="4"/>
      <c r="Q29" s="4"/>
      <c r="R29" s="90"/>
      <c r="S29" s="4"/>
      <c r="T29" s="90"/>
      <c r="U29" s="4"/>
      <c r="V29" s="90"/>
      <c r="W29" s="4"/>
      <c r="X29" s="90"/>
      <c r="Y29" s="90"/>
      <c r="Z29" s="90"/>
      <c r="AA29" s="103">
        <f t="shared" si="0"/>
        <v>0</v>
      </c>
      <c r="AB29" s="90">
        <f>E29+G29+I29+K29+M29+O29+Q29+S29+U29+U29+W29</f>
        <v>0</v>
      </c>
      <c r="AC29" s="90">
        <f>SUM(F29,H29,J29,L29,N29,P29,R29,T29,V29,X29)</f>
        <v>0</v>
      </c>
      <c r="AD29" s="4">
        <v>9</v>
      </c>
    </row>
    <row r="30" spans="1:30" ht="12.75">
      <c r="A30" s="351"/>
      <c r="B30" s="77" t="s">
        <v>37</v>
      </c>
      <c r="C30" s="98">
        <v>5</v>
      </c>
      <c r="D30" s="90"/>
      <c r="E30" s="98"/>
      <c r="F30" s="90"/>
      <c r="G30" s="320">
        <v>1</v>
      </c>
      <c r="H30" s="5"/>
      <c r="I30" s="98"/>
      <c r="J30" s="90"/>
      <c r="K30" s="98"/>
      <c r="L30" s="98"/>
      <c r="M30" s="98"/>
      <c r="N30" s="90"/>
      <c r="O30" s="98"/>
      <c r="P30" s="98"/>
      <c r="Q30" s="98"/>
      <c r="R30" s="90"/>
      <c r="S30" s="98"/>
      <c r="T30" s="90"/>
      <c r="U30" s="98"/>
      <c r="V30" s="90"/>
      <c r="W30" s="98"/>
      <c r="X30" s="90"/>
      <c r="Y30" s="90"/>
      <c r="Z30" s="90"/>
      <c r="AA30" s="103">
        <f t="shared" si="0"/>
        <v>0</v>
      </c>
      <c r="AB30" s="90">
        <v>1</v>
      </c>
      <c r="AC30" s="90">
        <v>0</v>
      </c>
      <c r="AD30" s="4">
        <v>6</v>
      </c>
    </row>
    <row r="31" spans="1:30" ht="12.75">
      <c r="A31" s="30"/>
      <c r="B31" s="61"/>
      <c r="C31" s="90">
        <f>SUM(C8:C28)</f>
        <v>358</v>
      </c>
      <c r="D31" s="90">
        <v>394</v>
      </c>
      <c r="E31" s="90">
        <f>SUM(E8:E28)</f>
        <v>2</v>
      </c>
      <c r="F31" s="90">
        <v>0</v>
      </c>
      <c r="G31" s="90">
        <f>SUM(G8:G28)</f>
        <v>2</v>
      </c>
      <c r="H31" s="90">
        <v>5</v>
      </c>
      <c r="I31" s="90">
        <v>0</v>
      </c>
      <c r="J31" s="90">
        <v>2</v>
      </c>
      <c r="K31" s="90">
        <f>SUM(K8:K28)</f>
        <v>1</v>
      </c>
      <c r="L31" s="90">
        <v>0</v>
      </c>
      <c r="M31" s="90">
        <f>SUM(M8:M28)</f>
        <v>11</v>
      </c>
      <c r="N31" s="90">
        <v>3</v>
      </c>
      <c r="O31" s="90">
        <f>SUM(O8:O28)</f>
        <v>2</v>
      </c>
      <c r="P31" s="90">
        <v>1</v>
      </c>
      <c r="Q31" s="90">
        <v>0</v>
      </c>
      <c r="R31" s="90">
        <v>2</v>
      </c>
      <c r="S31" s="90">
        <f>SUM(S8:S28)</f>
        <v>8</v>
      </c>
      <c r="T31" s="90">
        <v>2</v>
      </c>
      <c r="U31" s="90">
        <f>SUM(U8:U28)</f>
        <v>1</v>
      </c>
      <c r="V31" s="90">
        <v>10</v>
      </c>
      <c r="W31" s="90">
        <v>0</v>
      </c>
      <c r="X31" s="90">
        <v>0</v>
      </c>
      <c r="Y31" s="90">
        <v>0</v>
      </c>
      <c r="Z31" s="90">
        <v>3</v>
      </c>
      <c r="AA31" s="103">
        <v>25</v>
      </c>
      <c r="AB31" s="90">
        <f>SUM(AB8:AB28)</f>
        <v>28</v>
      </c>
      <c r="AC31" s="90">
        <f>SUM(AC8:AC28)</f>
        <v>24</v>
      </c>
      <c r="AD31" s="4">
        <f>SUM(AD8:AD28)</f>
        <v>58</v>
      </c>
    </row>
    <row r="33" spans="1:30" ht="16.5" customHeight="1">
      <c r="A33" s="608" t="s">
        <v>741</v>
      </c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</row>
    <row r="34" ht="12.75" customHeight="1"/>
    <row r="35" spans="1:30" ht="15" customHeight="1">
      <c r="A35" s="31" t="s">
        <v>705</v>
      </c>
      <c r="B35" s="506" t="s">
        <v>24</v>
      </c>
      <c r="C35" s="618" t="s">
        <v>0</v>
      </c>
      <c r="D35" s="619"/>
      <c r="E35" s="626" t="s">
        <v>737</v>
      </c>
      <c r="F35" s="627"/>
      <c r="G35" s="627"/>
      <c r="H35" s="627"/>
      <c r="I35" s="627"/>
      <c r="J35" s="627"/>
      <c r="K35" s="627"/>
      <c r="L35" s="627"/>
      <c r="M35" s="627"/>
      <c r="N35" s="627"/>
      <c r="O35" s="627"/>
      <c r="P35" s="627"/>
      <c r="Q35" s="627"/>
      <c r="R35" s="627"/>
      <c r="S35" s="627"/>
      <c r="T35" s="627"/>
      <c r="U35" s="627"/>
      <c r="V35" s="627"/>
      <c r="W35" s="627"/>
      <c r="X35" s="627"/>
      <c r="Y35" s="627"/>
      <c r="Z35" s="627"/>
      <c r="AA35" s="627"/>
      <c r="AB35" s="627"/>
      <c r="AC35" s="627"/>
      <c r="AD35" s="627"/>
    </row>
    <row r="36" spans="1:30" ht="12.75" customHeight="1">
      <c r="A36" s="507" t="s">
        <v>706</v>
      </c>
      <c r="B36" s="506"/>
      <c r="C36" s="621" t="s">
        <v>712</v>
      </c>
      <c r="D36" s="622"/>
      <c r="E36" s="623" t="s">
        <v>707</v>
      </c>
      <c r="F36" s="624"/>
      <c r="G36" s="613" t="s">
        <v>684</v>
      </c>
      <c r="H36" s="614"/>
      <c r="I36" s="613" t="s">
        <v>704</v>
      </c>
      <c r="J36" s="614"/>
      <c r="K36" s="613" t="s">
        <v>685</v>
      </c>
      <c r="L36" s="614"/>
      <c r="M36" s="613" t="s">
        <v>708</v>
      </c>
      <c r="N36" s="614"/>
      <c r="O36" s="613" t="s">
        <v>690</v>
      </c>
      <c r="P36" s="614"/>
      <c r="Q36" s="508" t="s">
        <v>709</v>
      </c>
      <c r="R36" s="508"/>
      <c r="S36" s="613" t="s">
        <v>710</v>
      </c>
      <c r="T36" s="614"/>
      <c r="U36" s="613" t="s">
        <v>711</v>
      </c>
      <c r="V36" s="614"/>
      <c r="W36" s="613" t="s">
        <v>713</v>
      </c>
      <c r="X36" s="614"/>
      <c r="Y36" s="450"/>
      <c r="Z36" s="450"/>
      <c r="AA36" s="450"/>
      <c r="AB36" s="625" t="s">
        <v>26</v>
      </c>
      <c r="AC36" s="625"/>
      <c r="AD36" s="625"/>
    </row>
    <row r="37" spans="1:30" ht="12.75" customHeight="1">
      <c r="A37" s="509"/>
      <c r="B37" s="45" t="s">
        <v>715</v>
      </c>
      <c r="C37" s="510" t="s">
        <v>740</v>
      </c>
      <c r="D37" s="511">
        <v>2010</v>
      </c>
      <c r="E37" s="510" t="s">
        <v>115</v>
      </c>
      <c r="F37" s="511">
        <v>10</v>
      </c>
      <c r="G37" s="510" t="s">
        <v>115</v>
      </c>
      <c r="H37" s="511">
        <v>10</v>
      </c>
      <c r="I37" s="510" t="s">
        <v>115</v>
      </c>
      <c r="J37" s="511">
        <v>10</v>
      </c>
      <c r="K37" s="510" t="s">
        <v>115</v>
      </c>
      <c r="L37" s="511">
        <v>10</v>
      </c>
      <c r="M37" s="510" t="s">
        <v>115</v>
      </c>
      <c r="N37" s="511">
        <v>10</v>
      </c>
      <c r="O37" s="510" t="s">
        <v>115</v>
      </c>
      <c r="P37" s="511">
        <v>10</v>
      </c>
      <c r="Q37" s="510" t="s">
        <v>115</v>
      </c>
      <c r="R37" s="511">
        <v>10</v>
      </c>
      <c r="S37" s="510" t="s">
        <v>115</v>
      </c>
      <c r="T37" s="511">
        <v>10</v>
      </c>
      <c r="U37" s="510" t="s">
        <v>115</v>
      </c>
      <c r="V37" s="511">
        <v>10</v>
      </c>
      <c r="W37" s="510" t="s">
        <v>115</v>
      </c>
      <c r="X37" s="511">
        <v>10</v>
      </c>
      <c r="Y37" s="511"/>
      <c r="Z37" s="511"/>
      <c r="AA37" s="511"/>
      <c r="AB37" s="286" t="s">
        <v>740</v>
      </c>
      <c r="AC37" s="62">
        <v>2010</v>
      </c>
      <c r="AD37" s="284">
        <v>2009</v>
      </c>
    </row>
    <row r="38" spans="1:30" ht="12.75" customHeight="1">
      <c r="A38" s="351" t="s">
        <v>103</v>
      </c>
      <c r="B38" s="56" t="s">
        <v>9</v>
      </c>
      <c r="C38" s="37">
        <v>12</v>
      </c>
      <c r="D38" s="88">
        <v>24</v>
      </c>
      <c r="E38" s="37"/>
      <c r="F38" s="57"/>
      <c r="G38" s="512"/>
      <c r="H38" s="512"/>
      <c r="I38" s="37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161"/>
      <c r="W38" s="39"/>
      <c r="X38" s="39"/>
      <c r="Y38" s="39"/>
      <c r="Z38" s="39"/>
      <c r="AA38" s="39"/>
      <c r="AB38" s="88">
        <f aca="true" t="shared" si="1" ref="AB38:AB45">E38+G38+I38+K38+M38+O38+Q38+S38+U38+U38+W38</f>
        <v>0</v>
      </c>
      <c r="AC38" s="88">
        <f aca="true" t="shared" si="2" ref="AC38:AC45">SUM(F38,H38,J38,L38,N38,P38,R38,T38,V38,X38)</f>
        <v>0</v>
      </c>
      <c r="AD38" s="37">
        <v>0</v>
      </c>
    </row>
    <row r="39" spans="1:30" ht="12.75" customHeight="1">
      <c r="A39" s="351" t="s">
        <v>103</v>
      </c>
      <c r="B39" s="36" t="s">
        <v>28</v>
      </c>
      <c r="C39" s="37">
        <v>16</v>
      </c>
      <c r="D39" s="88">
        <v>20</v>
      </c>
      <c r="E39" s="37"/>
      <c r="F39" s="37"/>
      <c r="G39" s="512"/>
      <c r="H39" s="35"/>
      <c r="I39" s="37"/>
      <c r="J39" s="88"/>
      <c r="K39" s="37"/>
      <c r="L39" s="37"/>
      <c r="M39" s="37"/>
      <c r="N39" s="88"/>
      <c r="O39" s="37"/>
      <c r="P39" s="37"/>
      <c r="Q39" s="37"/>
      <c r="R39" s="88"/>
      <c r="S39" s="37"/>
      <c r="T39" s="88"/>
      <c r="U39" s="37"/>
      <c r="V39" s="88"/>
      <c r="W39" s="37"/>
      <c r="X39" s="88"/>
      <c r="Y39" s="88"/>
      <c r="Z39" s="88"/>
      <c r="AA39" s="88"/>
      <c r="AB39" s="88">
        <f t="shared" si="1"/>
        <v>0</v>
      </c>
      <c r="AC39" s="88">
        <f t="shared" si="2"/>
        <v>0</v>
      </c>
      <c r="AD39" s="37">
        <v>3</v>
      </c>
    </row>
    <row r="40" spans="1:30" ht="12.75" customHeight="1">
      <c r="A40" s="351" t="s">
        <v>103</v>
      </c>
      <c r="B40" s="36" t="s">
        <v>218</v>
      </c>
      <c r="C40" s="37">
        <v>11</v>
      </c>
      <c r="D40" s="88">
        <v>11</v>
      </c>
      <c r="E40" s="37"/>
      <c r="F40" s="88"/>
      <c r="G40" s="512"/>
      <c r="H40" s="35"/>
      <c r="I40" s="37"/>
      <c r="J40" s="88"/>
      <c r="K40" s="37"/>
      <c r="L40" s="37"/>
      <c r="M40" s="37"/>
      <c r="N40" s="88"/>
      <c r="O40" s="37"/>
      <c r="P40" s="37"/>
      <c r="Q40" s="37"/>
      <c r="R40" s="88"/>
      <c r="S40" s="37"/>
      <c r="T40" s="88"/>
      <c r="U40" s="37"/>
      <c r="V40" s="88"/>
      <c r="W40" s="37"/>
      <c r="X40" s="88"/>
      <c r="Y40" s="88"/>
      <c r="Z40" s="88"/>
      <c r="AA40" s="88"/>
      <c r="AB40" s="88">
        <f t="shared" si="1"/>
        <v>0</v>
      </c>
      <c r="AC40" s="88">
        <f t="shared" si="2"/>
        <v>0</v>
      </c>
      <c r="AD40" s="37">
        <v>9</v>
      </c>
    </row>
    <row r="41" spans="1:30" ht="12.75" customHeight="1">
      <c r="A41" s="351" t="s">
        <v>103</v>
      </c>
      <c r="B41" s="36" t="s">
        <v>50</v>
      </c>
      <c r="C41" s="37">
        <v>12</v>
      </c>
      <c r="D41" s="88">
        <v>20</v>
      </c>
      <c r="E41" s="37"/>
      <c r="F41" s="88"/>
      <c r="G41" s="512"/>
      <c r="H41" s="35"/>
      <c r="I41" s="37"/>
      <c r="J41" s="88"/>
      <c r="K41" s="37"/>
      <c r="L41" s="37"/>
      <c r="M41" s="37"/>
      <c r="N41" s="88"/>
      <c r="O41" s="37"/>
      <c r="P41" s="37"/>
      <c r="Q41" s="37"/>
      <c r="R41" s="88"/>
      <c r="S41" s="37"/>
      <c r="T41" s="88"/>
      <c r="U41" s="37"/>
      <c r="V41" s="88">
        <v>1</v>
      </c>
      <c r="W41" s="37"/>
      <c r="X41" s="88"/>
      <c r="Y41" s="88"/>
      <c r="Z41" s="88"/>
      <c r="AA41" s="88"/>
      <c r="AB41" s="88">
        <f t="shared" si="1"/>
        <v>0</v>
      </c>
      <c r="AC41" s="88">
        <f t="shared" si="2"/>
        <v>1</v>
      </c>
      <c r="AD41" s="37">
        <v>4</v>
      </c>
    </row>
    <row r="42" spans="1:30" ht="12.75" customHeight="1">
      <c r="A42" s="351" t="s">
        <v>103</v>
      </c>
      <c r="B42" s="36" t="s">
        <v>12</v>
      </c>
      <c r="C42" s="37">
        <v>8</v>
      </c>
      <c r="D42" s="88">
        <v>8</v>
      </c>
      <c r="E42" s="37"/>
      <c r="F42" s="37"/>
      <c r="G42" s="512"/>
      <c r="H42" s="35"/>
      <c r="I42" s="37"/>
      <c r="J42" s="88">
        <v>1</v>
      </c>
      <c r="K42" s="37"/>
      <c r="L42" s="37"/>
      <c r="M42" s="37"/>
      <c r="N42" s="88"/>
      <c r="O42" s="37"/>
      <c r="P42" s="37"/>
      <c r="Q42" s="37"/>
      <c r="R42" s="37"/>
      <c r="S42" s="37"/>
      <c r="T42" s="88"/>
      <c r="U42" s="37"/>
      <c r="V42" s="88"/>
      <c r="W42" s="37"/>
      <c r="X42" s="37"/>
      <c r="Y42" s="37"/>
      <c r="Z42" s="37"/>
      <c r="AA42" s="37"/>
      <c r="AB42" s="88">
        <f t="shared" si="1"/>
        <v>0</v>
      </c>
      <c r="AC42" s="88">
        <f t="shared" si="2"/>
        <v>1</v>
      </c>
      <c r="AD42" s="37">
        <v>1</v>
      </c>
    </row>
    <row r="43" spans="1:30" ht="12.75" customHeight="1">
      <c r="A43" s="351" t="s">
        <v>103</v>
      </c>
      <c r="B43" s="36" t="s">
        <v>35</v>
      </c>
      <c r="C43" s="37">
        <v>8</v>
      </c>
      <c r="D43" s="88">
        <v>11</v>
      </c>
      <c r="E43" s="37"/>
      <c r="F43" s="88"/>
      <c r="G43" s="512"/>
      <c r="H43" s="35"/>
      <c r="I43" s="37"/>
      <c r="J43" s="88"/>
      <c r="K43" s="37"/>
      <c r="L43" s="37"/>
      <c r="M43" s="37"/>
      <c r="N43" s="88"/>
      <c r="O43" s="37"/>
      <c r="P43" s="37"/>
      <c r="Q43" s="37"/>
      <c r="R43" s="88"/>
      <c r="S43" s="37"/>
      <c r="T43" s="88"/>
      <c r="U43" s="37"/>
      <c r="V43" s="88">
        <v>2</v>
      </c>
      <c r="W43" s="37"/>
      <c r="X43" s="88"/>
      <c r="Y43" s="88"/>
      <c r="Z43" s="88"/>
      <c r="AA43" s="88"/>
      <c r="AB43" s="88">
        <f t="shared" si="1"/>
        <v>0</v>
      </c>
      <c r="AC43" s="88">
        <f t="shared" si="2"/>
        <v>2</v>
      </c>
      <c r="AD43" s="37">
        <v>4</v>
      </c>
    </row>
    <row r="44" spans="1:30" ht="12.75" customHeight="1">
      <c r="A44" s="351" t="s">
        <v>103</v>
      </c>
      <c r="B44" s="36" t="s">
        <v>34</v>
      </c>
      <c r="C44" s="37">
        <v>10</v>
      </c>
      <c r="D44" s="88">
        <v>11</v>
      </c>
      <c r="E44" s="37"/>
      <c r="F44" s="37"/>
      <c r="G44" s="512"/>
      <c r="H44" s="35"/>
      <c r="I44" s="37"/>
      <c r="J44" s="88">
        <v>1</v>
      </c>
      <c r="K44" s="37"/>
      <c r="L44" s="37"/>
      <c r="M44" s="37"/>
      <c r="N44" s="88">
        <v>1</v>
      </c>
      <c r="O44" s="37"/>
      <c r="P44" s="37"/>
      <c r="Q44" s="37"/>
      <c r="R44" s="37"/>
      <c r="S44" s="37"/>
      <c r="T44" s="37"/>
      <c r="U44" s="37"/>
      <c r="V44" s="88"/>
      <c r="W44" s="37"/>
      <c r="X44" s="37"/>
      <c r="Y44" s="37"/>
      <c r="Z44" s="37"/>
      <c r="AA44" s="37"/>
      <c r="AB44" s="88">
        <f t="shared" si="1"/>
        <v>0</v>
      </c>
      <c r="AC44" s="88">
        <f t="shared" si="2"/>
        <v>2</v>
      </c>
      <c r="AD44" s="37">
        <v>0</v>
      </c>
    </row>
    <row r="45" spans="1:30" ht="12.75" customHeight="1">
      <c r="A45" s="351" t="s">
        <v>103</v>
      </c>
      <c r="B45" s="36" t="s">
        <v>32</v>
      </c>
      <c r="C45" s="37">
        <v>7</v>
      </c>
      <c r="D45" s="88">
        <v>10</v>
      </c>
      <c r="E45" s="37"/>
      <c r="F45" s="88">
        <v>1</v>
      </c>
      <c r="G45" s="512"/>
      <c r="H45" s="35"/>
      <c r="I45" s="37"/>
      <c r="J45" s="88"/>
      <c r="K45" s="37"/>
      <c r="L45" s="37"/>
      <c r="M45" s="37"/>
      <c r="N45" s="88"/>
      <c r="O45" s="37"/>
      <c r="P45" s="37"/>
      <c r="Q45" s="37"/>
      <c r="R45" s="88"/>
      <c r="S45" s="37"/>
      <c r="T45" s="88">
        <v>1</v>
      </c>
      <c r="U45" s="37"/>
      <c r="V45" s="88">
        <v>2</v>
      </c>
      <c r="W45" s="37"/>
      <c r="X45" s="88">
        <v>1</v>
      </c>
      <c r="Y45" s="88"/>
      <c r="Z45" s="88"/>
      <c r="AA45" s="88"/>
      <c r="AB45" s="88">
        <f t="shared" si="1"/>
        <v>0</v>
      </c>
      <c r="AC45" s="88">
        <f t="shared" si="2"/>
        <v>5</v>
      </c>
      <c r="AD45" s="37">
        <v>4</v>
      </c>
    </row>
    <row r="46" spans="1:30" ht="12.75" customHeight="1">
      <c r="A46" s="351" t="s">
        <v>104</v>
      </c>
      <c r="B46" s="513" t="s">
        <v>598</v>
      </c>
      <c r="C46" s="43">
        <v>15</v>
      </c>
      <c r="D46" s="514">
        <v>32</v>
      </c>
      <c r="E46" s="43"/>
      <c r="F46" s="514"/>
      <c r="G46" s="515"/>
      <c r="H46" s="516"/>
      <c r="I46" s="43"/>
      <c r="J46" s="514"/>
      <c r="K46" s="43"/>
      <c r="L46" s="43"/>
      <c r="M46" s="43">
        <v>1</v>
      </c>
      <c r="N46" s="514"/>
      <c r="O46" s="43"/>
      <c r="P46" s="43"/>
      <c r="Q46" s="43"/>
      <c r="R46" s="514"/>
      <c r="S46" s="43"/>
      <c r="T46" s="514"/>
      <c r="U46" s="43"/>
      <c r="V46" s="514"/>
      <c r="W46" s="43"/>
      <c r="X46" s="514"/>
      <c r="Y46" s="514"/>
      <c r="Z46" s="514"/>
      <c r="AA46" s="514"/>
      <c r="AB46" s="514">
        <v>1</v>
      </c>
      <c r="AC46" s="514">
        <v>0</v>
      </c>
      <c r="AD46" s="43">
        <v>6</v>
      </c>
    </row>
    <row r="47" spans="1:30" ht="12.75" customHeight="1">
      <c r="A47" s="351" t="s">
        <v>104</v>
      </c>
      <c r="B47" s="517" t="s">
        <v>37</v>
      </c>
      <c r="C47" s="518">
        <v>5</v>
      </c>
      <c r="D47" s="514">
        <v>7</v>
      </c>
      <c r="E47" s="518"/>
      <c r="F47" s="514"/>
      <c r="G47" s="519">
        <v>1</v>
      </c>
      <c r="H47" s="516"/>
      <c r="I47" s="518"/>
      <c r="J47" s="514"/>
      <c r="K47" s="518"/>
      <c r="L47" s="518"/>
      <c r="M47" s="518"/>
      <c r="N47" s="514"/>
      <c r="O47" s="518"/>
      <c r="P47" s="518"/>
      <c r="Q47" s="518"/>
      <c r="R47" s="514"/>
      <c r="S47" s="518"/>
      <c r="T47" s="514"/>
      <c r="U47" s="518"/>
      <c r="V47" s="514"/>
      <c r="W47" s="518"/>
      <c r="X47" s="514"/>
      <c r="Y47" s="514"/>
      <c r="Z47" s="514"/>
      <c r="AA47" s="514"/>
      <c r="AB47" s="514">
        <v>1</v>
      </c>
      <c r="AC47" s="514">
        <v>0</v>
      </c>
      <c r="AD47" s="43">
        <v>6</v>
      </c>
    </row>
    <row r="48" spans="1:30" ht="12.75" customHeight="1">
      <c r="A48" s="351" t="s">
        <v>104</v>
      </c>
      <c r="B48" s="513" t="s">
        <v>33</v>
      </c>
      <c r="C48" s="43">
        <v>8</v>
      </c>
      <c r="D48" s="514">
        <v>3</v>
      </c>
      <c r="E48" s="43">
        <v>1</v>
      </c>
      <c r="F48" s="43"/>
      <c r="G48" s="515"/>
      <c r="H48" s="516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514"/>
      <c r="W48" s="43"/>
      <c r="X48" s="43"/>
      <c r="Y48" s="43"/>
      <c r="Z48" s="43"/>
      <c r="AA48" s="43"/>
      <c r="AB48" s="514">
        <v>1</v>
      </c>
      <c r="AC48" s="514">
        <v>0</v>
      </c>
      <c r="AD48" s="43">
        <v>0</v>
      </c>
    </row>
    <row r="49" spans="1:30" ht="12.75" customHeight="1">
      <c r="A49" s="351" t="s">
        <v>104</v>
      </c>
      <c r="B49" s="513" t="s">
        <v>10</v>
      </c>
      <c r="C49" s="43">
        <v>45</v>
      </c>
      <c r="D49" s="514">
        <v>37</v>
      </c>
      <c r="E49" s="43"/>
      <c r="F49" s="43"/>
      <c r="G49" s="515"/>
      <c r="H49" s="516"/>
      <c r="I49" s="43"/>
      <c r="J49" s="514"/>
      <c r="K49" s="43"/>
      <c r="L49" s="43"/>
      <c r="M49" s="43">
        <v>1</v>
      </c>
      <c r="N49" s="514"/>
      <c r="O49" s="43"/>
      <c r="P49" s="43"/>
      <c r="Q49" s="43"/>
      <c r="R49" s="43"/>
      <c r="S49" s="43"/>
      <c r="T49" s="514">
        <v>1</v>
      </c>
      <c r="U49" s="43"/>
      <c r="V49" s="514"/>
      <c r="W49" s="43"/>
      <c r="X49" s="43"/>
      <c r="Y49" s="43"/>
      <c r="Z49" s="43"/>
      <c r="AA49" s="43"/>
      <c r="AB49" s="514">
        <v>1</v>
      </c>
      <c r="AC49" s="514">
        <v>1</v>
      </c>
      <c r="AD49" s="43">
        <v>1</v>
      </c>
    </row>
    <row r="50" spans="1:30" ht="12.75" customHeight="1">
      <c r="A50" s="351" t="s">
        <v>104</v>
      </c>
      <c r="B50" s="513" t="s">
        <v>13</v>
      </c>
      <c r="C50" s="43">
        <v>22</v>
      </c>
      <c r="D50" s="514">
        <v>34</v>
      </c>
      <c r="E50" s="43"/>
      <c r="F50" s="514"/>
      <c r="G50" s="515"/>
      <c r="H50" s="516"/>
      <c r="I50" s="43"/>
      <c r="J50" s="514"/>
      <c r="K50" s="43"/>
      <c r="L50" s="43"/>
      <c r="M50" s="43">
        <v>1</v>
      </c>
      <c r="N50" s="514"/>
      <c r="O50" s="43"/>
      <c r="P50" s="43"/>
      <c r="Q50" s="43"/>
      <c r="R50" s="514">
        <v>1</v>
      </c>
      <c r="S50" s="43"/>
      <c r="T50" s="514"/>
      <c r="U50" s="43"/>
      <c r="V50" s="514"/>
      <c r="W50" s="43"/>
      <c r="X50" s="514"/>
      <c r="Y50" s="514"/>
      <c r="Z50" s="514"/>
      <c r="AA50" s="514"/>
      <c r="AB50" s="514">
        <v>1</v>
      </c>
      <c r="AC50" s="514">
        <v>1</v>
      </c>
      <c r="AD50" s="43">
        <v>4</v>
      </c>
    </row>
    <row r="51" spans="1:30" ht="12.75" customHeight="1">
      <c r="A51" s="351" t="s">
        <v>104</v>
      </c>
      <c r="B51" s="513" t="s">
        <v>30</v>
      </c>
      <c r="C51" s="43">
        <v>15</v>
      </c>
      <c r="D51" s="514">
        <v>17</v>
      </c>
      <c r="E51" s="43"/>
      <c r="F51" s="43"/>
      <c r="G51" s="515">
        <v>1</v>
      </c>
      <c r="H51" s="516"/>
      <c r="I51" s="43"/>
      <c r="J51" s="514"/>
      <c r="K51" s="43"/>
      <c r="L51" s="43"/>
      <c r="M51" s="43"/>
      <c r="N51" s="514"/>
      <c r="O51" s="43"/>
      <c r="P51" s="43"/>
      <c r="Q51" s="43"/>
      <c r="R51" s="514"/>
      <c r="S51" s="43"/>
      <c r="T51" s="514">
        <v>1</v>
      </c>
      <c r="U51" s="43"/>
      <c r="V51" s="514"/>
      <c r="W51" s="43"/>
      <c r="X51" s="514"/>
      <c r="Y51" s="514"/>
      <c r="Z51" s="514"/>
      <c r="AA51" s="514"/>
      <c r="AB51" s="514">
        <v>1</v>
      </c>
      <c r="AC51" s="514">
        <v>1</v>
      </c>
      <c r="AD51" s="43">
        <v>3</v>
      </c>
    </row>
    <row r="52" spans="1:30" ht="12.75" customHeight="1">
      <c r="A52" s="351" t="s">
        <v>104</v>
      </c>
      <c r="B52" s="513" t="s">
        <v>36</v>
      </c>
      <c r="C52" s="43">
        <v>13</v>
      </c>
      <c r="D52" s="514">
        <v>10</v>
      </c>
      <c r="E52" s="43">
        <v>1</v>
      </c>
      <c r="F52" s="43"/>
      <c r="G52" s="515"/>
      <c r="H52" s="516"/>
      <c r="I52" s="43"/>
      <c r="J52" s="514"/>
      <c r="K52" s="43"/>
      <c r="L52" s="43"/>
      <c r="M52" s="43"/>
      <c r="N52" s="514"/>
      <c r="O52" s="43"/>
      <c r="P52" s="43"/>
      <c r="Q52" s="43"/>
      <c r="R52" s="43"/>
      <c r="S52" s="43"/>
      <c r="T52" s="514">
        <v>1</v>
      </c>
      <c r="U52" s="43"/>
      <c r="V52" s="514"/>
      <c r="W52" s="43"/>
      <c r="X52" s="43"/>
      <c r="Y52" s="43"/>
      <c r="Z52" s="43"/>
      <c r="AA52" s="43"/>
      <c r="AB52" s="514">
        <v>1</v>
      </c>
      <c r="AC52" s="514">
        <v>1</v>
      </c>
      <c r="AD52" s="43">
        <v>0</v>
      </c>
    </row>
    <row r="53" spans="1:30" ht="12.75" customHeight="1">
      <c r="A53" s="351" t="s">
        <v>104</v>
      </c>
      <c r="B53" s="513" t="s">
        <v>168</v>
      </c>
      <c r="C53" s="43">
        <v>24</v>
      </c>
      <c r="D53" s="514">
        <v>27</v>
      </c>
      <c r="E53" s="43"/>
      <c r="F53" s="43"/>
      <c r="G53" s="515"/>
      <c r="H53" s="516">
        <v>1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>
        <v>1</v>
      </c>
      <c r="T53" s="43"/>
      <c r="U53" s="43"/>
      <c r="V53" s="514">
        <v>1</v>
      </c>
      <c r="W53" s="43"/>
      <c r="X53" s="43"/>
      <c r="Y53" s="43"/>
      <c r="Z53" s="43"/>
      <c r="AA53" s="43"/>
      <c r="AB53" s="514">
        <v>1</v>
      </c>
      <c r="AC53" s="514">
        <v>2</v>
      </c>
      <c r="AD53" s="43">
        <v>0</v>
      </c>
    </row>
    <row r="54" spans="1:30" ht="12.75" customHeight="1">
      <c r="A54" s="351" t="s">
        <v>112</v>
      </c>
      <c r="B54" s="520" t="s">
        <v>95</v>
      </c>
      <c r="C54" s="521">
        <v>17</v>
      </c>
      <c r="D54" s="522">
        <v>16</v>
      </c>
      <c r="E54" s="521"/>
      <c r="F54" s="521"/>
      <c r="G54" s="523"/>
      <c r="H54" s="524"/>
      <c r="I54" s="521"/>
      <c r="J54" s="522"/>
      <c r="K54" s="521"/>
      <c r="L54" s="521"/>
      <c r="M54" s="521"/>
      <c r="N54" s="522"/>
      <c r="O54" s="521"/>
      <c r="P54" s="521"/>
      <c r="Q54" s="521"/>
      <c r="R54" s="522"/>
      <c r="S54" s="521"/>
      <c r="T54" s="522"/>
      <c r="U54" s="521">
        <v>1</v>
      </c>
      <c r="V54" s="522"/>
      <c r="W54" s="521"/>
      <c r="X54" s="522"/>
      <c r="Y54" s="522"/>
      <c r="Z54" s="522"/>
      <c r="AA54" s="522"/>
      <c r="AB54" s="522">
        <v>2</v>
      </c>
      <c r="AC54" s="522">
        <v>0</v>
      </c>
      <c r="AD54" s="521">
        <v>2</v>
      </c>
    </row>
    <row r="55" spans="1:30" ht="12.75" customHeight="1">
      <c r="A55" s="351" t="s">
        <v>112</v>
      </c>
      <c r="B55" s="520" t="s">
        <v>27</v>
      </c>
      <c r="C55" s="521">
        <v>9</v>
      </c>
      <c r="D55" s="522">
        <v>12</v>
      </c>
      <c r="E55" s="521"/>
      <c r="F55" s="522">
        <v>1</v>
      </c>
      <c r="G55" s="523"/>
      <c r="H55" s="524">
        <v>1</v>
      </c>
      <c r="I55" s="521"/>
      <c r="J55" s="522"/>
      <c r="K55" s="521"/>
      <c r="L55" s="521"/>
      <c r="M55" s="521">
        <v>1</v>
      </c>
      <c r="N55" s="522">
        <v>1</v>
      </c>
      <c r="O55" s="521">
        <v>1</v>
      </c>
      <c r="P55" s="521"/>
      <c r="Q55" s="521"/>
      <c r="R55" s="522"/>
      <c r="S55" s="521"/>
      <c r="T55" s="522"/>
      <c r="U55" s="521"/>
      <c r="V55" s="522"/>
      <c r="W55" s="521"/>
      <c r="X55" s="522"/>
      <c r="Y55" s="522"/>
      <c r="Z55" s="522"/>
      <c r="AA55" s="522"/>
      <c r="AB55" s="522">
        <v>2</v>
      </c>
      <c r="AC55" s="522">
        <v>3</v>
      </c>
      <c r="AD55" s="521">
        <v>3</v>
      </c>
    </row>
    <row r="56" spans="1:30" ht="12.75" customHeight="1">
      <c r="A56" s="351" t="s">
        <v>112</v>
      </c>
      <c r="B56" s="525" t="s">
        <v>92</v>
      </c>
      <c r="C56" s="521">
        <v>46</v>
      </c>
      <c r="D56" s="522">
        <v>20</v>
      </c>
      <c r="E56" s="521"/>
      <c r="F56" s="522">
        <v>1</v>
      </c>
      <c r="G56" s="523">
        <v>1</v>
      </c>
      <c r="H56" s="524"/>
      <c r="I56" s="521"/>
      <c r="J56" s="522"/>
      <c r="K56" s="521"/>
      <c r="L56" s="521"/>
      <c r="M56" s="521">
        <v>1</v>
      </c>
      <c r="N56" s="522"/>
      <c r="O56" s="521">
        <v>1</v>
      </c>
      <c r="P56" s="521"/>
      <c r="Q56" s="521"/>
      <c r="R56" s="522"/>
      <c r="S56" s="521"/>
      <c r="T56" s="522">
        <v>2</v>
      </c>
      <c r="U56" s="521"/>
      <c r="V56" s="522"/>
      <c r="W56" s="521"/>
      <c r="X56" s="522"/>
      <c r="Y56" s="522"/>
      <c r="Z56" s="522"/>
      <c r="AA56" s="522"/>
      <c r="AB56" s="522">
        <f>E56+G56+I56+K56+M56+O56+Q56+S56+U56+U56+W56</f>
        <v>3</v>
      </c>
      <c r="AC56" s="522">
        <f>SUM(F56,H56,J56,L56,N56,P56,R56,T56,V56,X56)</f>
        <v>3</v>
      </c>
      <c r="AD56" s="521">
        <v>3</v>
      </c>
    </row>
    <row r="57" spans="1:30" ht="12.75" customHeight="1">
      <c r="A57" s="351" t="s">
        <v>105</v>
      </c>
      <c r="B57" s="456" t="s">
        <v>29</v>
      </c>
      <c r="C57" s="243">
        <v>25</v>
      </c>
      <c r="D57" s="348">
        <v>40</v>
      </c>
      <c r="E57" s="243"/>
      <c r="F57" s="243"/>
      <c r="G57" s="526"/>
      <c r="H57" s="527"/>
      <c r="I57" s="243"/>
      <c r="J57" s="348"/>
      <c r="K57" s="243"/>
      <c r="L57" s="243"/>
      <c r="M57" s="243">
        <v>2</v>
      </c>
      <c r="N57" s="348"/>
      <c r="O57" s="243"/>
      <c r="P57" s="243"/>
      <c r="Q57" s="243"/>
      <c r="R57" s="348"/>
      <c r="S57" s="243">
        <v>2</v>
      </c>
      <c r="T57" s="348"/>
      <c r="U57" s="243"/>
      <c r="V57" s="348"/>
      <c r="W57" s="243"/>
      <c r="X57" s="348"/>
      <c r="Y57" s="348"/>
      <c r="Z57" s="348"/>
      <c r="AA57" s="348"/>
      <c r="AB57" s="348">
        <v>4</v>
      </c>
      <c r="AC57" s="348">
        <v>0</v>
      </c>
      <c r="AD57" s="243">
        <v>2</v>
      </c>
    </row>
    <row r="58" spans="1:30" ht="12.75" customHeight="1">
      <c r="A58" s="351" t="s">
        <v>105</v>
      </c>
      <c r="B58" s="456" t="s">
        <v>11</v>
      </c>
      <c r="C58" s="243">
        <v>31</v>
      </c>
      <c r="D58" s="348">
        <v>17</v>
      </c>
      <c r="E58" s="243"/>
      <c r="F58" s="243"/>
      <c r="G58" s="526"/>
      <c r="H58" s="527"/>
      <c r="I58" s="243"/>
      <c r="J58" s="348"/>
      <c r="K58" s="243"/>
      <c r="L58" s="243"/>
      <c r="M58" s="243">
        <v>1</v>
      </c>
      <c r="N58" s="348"/>
      <c r="O58" s="243"/>
      <c r="P58" s="243"/>
      <c r="Q58" s="243"/>
      <c r="R58" s="348">
        <v>1</v>
      </c>
      <c r="S58" s="243">
        <v>3</v>
      </c>
      <c r="T58" s="348">
        <v>2</v>
      </c>
      <c r="U58" s="243"/>
      <c r="V58" s="348">
        <v>1</v>
      </c>
      <c r="W58" s="243"/>
      <c r="X58" s="348">
        <v>1</v>
      </c>
      <c r="Y58" s="348"/>
      <c r="Z58" s="348"/>
      <c r="AA58" s="348"/>
      <c r="AB58" s="348">
        <v>4</v>
      </c>
      <c r="AC58" s="348">
        <v>5</v>
      </c>
      <c r="AD58" s="243">
        <v>2</v>
      </c>
    </row>
    <row r="59" spans="1:30" ht="12.75" customHeight="1">
      <c r="A59" s="351" t="s">
        <v>106</v>
      </c>
      <c r="B59" s="456" t="s">
        <v>20</v>
      </c>
      <c r="C59" s="243">
        <v>15</v>
      </c>
      <c r="D59" s="348">
        <v>14</v>
      </c>
      <c r="E59" s="243"/>
      <c r="F59" s="348"/>
      <c r="G59" s="526"/>
      <c r="H59" s="527">
        <v>1</v>
      </c>
      <c r="I59" s="243"/>
      <c r="J59" s="348"/>
      <c r="K59" s="243">
        <v>1</v>
      </c>
      <c r="L59" s="243"/>
      <c r="M59" s="243">
        <v>3</v>
      </c>
      <c r="N59" s="348"/>
      <c r="O59" s="243"/>
      <c r="P59" s="243"/>
      <c r="Q59" s="243"/>
      <c r="R59" s="348"/>
      <c r="S59" s="243">
        <v>2</v>
      </c>
      <c r="T59" s="348"/>
      <c r="U59" s="243"/>
      <c r="V59" s="348"/>
      <c r="W59" s="243"/>
      <c r="X59" s="348"/>
      <c r="Y59" s="348"/>
      <c r="Z59" s="348"/>
      <c r="AA59" s="348"/>
      <c r="AB59" s="348">
        <f>E59+G59+I59+K59+M59+O59+Q59+S59+U59+U59+W59</f>
        <v>6</v>
      </c>
      <c r="AC59" s="348">
        <f>SUM(F59,H59,J59,L59,N59,P59,R59,T59,V59,X59)</f>
        <v>1</v>
      </c>
      <c r="AD59" s="243">
        <v>16</v>
      </c>
    </row>
    <row r="60" spans="1:30" ht="12.75" customHeight="1">
      <c r="A60" s="351"/>
      <c r="B60" s="2" t="s">
        <v>40</v>
      </c>
      <c r="C60" s="4">
        <v>0</v>
      </c>
      <c r="D60" s="90">
        <v>7</v>
      </c>
      <c r="E60" s="4"/>
      <c r="F60" s="90"/>
      <c r="G60" s="528"/>
      <c r="H60" s="5">
        <v>2</v>
      </c>
      <c r="I60" s="4"/>
      <c r="J60" s="90">
        <v>2</v>
      </c>
      <c r="K60" s="4"/>
      <c r="L60" s="4"/>
      <c r="M60" s="4"/>
      <c r="N60" s="90">
        <v>2</v>
      </c>
      <c r="O60" s="4"/>
      <c r="P60" s="4"/>
      <c r="Q60" s="4"/>
      <c r="R60" s="90"/>
      <c r="S60" s="4"/>
      <c r="T60" s="90"/>
      <c r="U60" s="4"/>
      <c r="V60" s="90"/>
      <c r="W60" s="4"/>
      <c r="X60" s="90"/>
      <c r="Y60" s="90"/>
      <c r="Z60" s="90"/>
      <c r="AA60" s="90"/>
      <c r="AB60" s="90"/>
      <c r="AC60" s="90">
        <f>SUM(F60,H60,J60,L60,N60,P60,R60,T60,V60,X60)</f>
        <v>6</v>
      </c>
      <c r="AD60" s="41"/>
    </row>
    <row r="61" spans="1:30" ht="12.75" customHeight="1">
      <c r="A61" s="30"/>
      <c r="B61" s="45"/>
      <c r="C61" s="62">
        <f aca="true" t="shared" si="3" ref="C61:H61">SUM(C38:C60)</f>
        <v>374</v>
      </c>
      <c r="D61" s="62">
        <f t="shared" si="3"/>
        <v>408</v>
      </c>
      <c r="E61" s="62">
        <f t="shared" si="3"/>
        <v>2</v>
      </c>
      <c r="F61" s="62">
        <f t="shared" si="3"/>
        <v>3</v>
      </c>
      <c r="G61" s="62">
        <f t="shared" si="3"/>
        <v>3</v>
      </c>
      <c r="H61" s="62">
        <f t="shared" si="3"/>
        <v>5</v>
      </c>
      <c r="I61" s="62"/>
      <c r="J61" s="62">
        <f>SUM(J38:J60)</f>
        <v>4</v>
      </c>
      <c r="K61" s="62">
        <f>SUM(K38:K60)</f>
        <v>1</v>
      </c>
      <c r="L61" s="62"/>
      <c r="M61" s="62">
        <f>SUM(M38:M60)</f>
        <v>11</v>
      </c>
      <c r="N61" s="62">
        <f>SUM(N38:N60)</f>
        <v>4</v>
      </c>
      <c r="O61" s="62">
        <f>SUM(O38:O60)</f>
        <v>2</v>
      </c>
      <c r="P61" s="62"/>
      <c r="Q61" s="62"/>
      <c r="R61" s="62">
        <f>SUM(R38:R60)</f>
        <v>2</v>
      </c>
      <c r="S61" s="62">
        <f>SUM(S38:S60)</f>
        <v>8</v>
      </c>
      <c r="T61" s="62">
        <f>SUM(T38:T60)</f>
        <v>8</v>
      </c>
      <c r="U61" s="62">
        <f>SUM(U38:U60)</f>
        <v>1</v>
      </c>
      <c r="V61" s="62">
        <f>SUM(V38:V60)</f>
        <v>7</v>
      </c>
      <c r="W61" s="62"/>
      <c r="X61" s="62">
        <f>SUM(X38:X60)</f>
        <v>2</v>
      </c>
      <c r="Y61" s="62"/>
      <c r="Z61" s="62"/>
      <c r="AA61" s="62"/>
      <c r="AB61" s="90">
        <f>SUM(AB38:AB60)</f>
        <v>29</v>
      </c>
      <c r="AC61" s="90">
        <f>SUM(AC38:AC60)</f>
        <v>35</v>
      </c>
      <c r="AD61" s="41">
        <f>SUM(AD38:AD60)</f>
        <v>73</v>
      </c>
    </row>
    <row r="63" ht="12.75">
      <c r="P63" t="s">
        <v>723</v>
      </c>
    </row>
    <row r="64" spans="18:30" ht="12.75">
      <c r="R64" s="529" t="s">
        <v>724</v>
      </c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29"/>
      <c r="AD64" s="529"/>
    </row>
    <row r="65" spans="3:22" ht="12.75">
      <c r="C65" t="s">
        <v>700</v>
      </c>
      <c r="D65" t="s">
        <v>716</v>
      </c>
      <c r="E65" t="s">
        <v>717</v>
      </c>
      <c r="F65" t="s">
        <v>718</v>
      </c>
      <c r="G65" t="s">
        <v>701</v>
      </c>
      <c r="H65" t="s">
        <v>719</v>
      </c>
      <c r="I65" t="s">
        <v>720</v>
      </c>
      <c r="J65" t="s">
        <v>703</v>
      </c>
      <c r="K65" t="s">
        <v>702</v>
      </c>
      <c r="L65" t="s">
        <v>721</v>
      </c>
      <c r="V65" t="s">
        <v>726</v>
      </c>
    </row>
    <row r="66" spans="2:22" ht="12.75">
      <c r="B66">
        <v>2009</v>
      </c>
      <c r="C66">
        <v>1</v>
      </c>
      <c r="D66">
        <v>6</v>
      </c>
      <c r="E66">
        <v>13</v>
      </c>
      <c r="F66">
        <v>1</v>
      </c>
      <c r="G66">
        <v>25</v>
      </c>
      <c r="H66">
        <v>1</v>
      </c>
      <c r="I66">
        <v>3</v>
      </c>
      <c r="J66">
        <v>5</v>
      </c>
      <c r="K66">
        <v>0</v>
      </c>
      <c r="L66">
        <v>6</v>
      </c>
      <c r="V66" t="s">
        <v>727</v>
      </c>
    </row>
    <row r="67" spans="2:22" ht="12.75">
      <c r="B67">
        <v>2010</v>
      </c>
      <c r="C67">
        <v>3</v>
      </c>
      <c r="D67">
        <v>5</v>
      </c>
      <c r="E67">
        <v>4</v>
      </c>
      <c r="F67">
        <v>0</v>
      </c>
      <c r="G67">
        <v>4</v>
      </c>
      <c r="H67">
        <v>0</v>
      </c>
      <c r="I67">
        <v>2</v>
      </c>
      <c r="J67">
        <v>8</v>
      </c>
      <c r="K67">
        <v>2</v>
      </c>
      <c r="L67">
        <v>7</v>
      </c>
      <c r="P67" t="s">
        <v>725</v>
      </c>
      <c r="V67" t="s">
        <v>728</v>
      </c>
    </row>
    <row r="68" ht="12.75">
      <c r="V68" t="s">
        <v>729</v>
      </c>
    </row>
    <row r="69" ht="12.75">
      <c r="P69" t="s">
        <v>730</v>
      </c>
    </row>
    <row r="70" spans="18:29" ht="12.75">
      <c r="R70" s="529" t="s">
        <v>731</v>
      </c>
      <c r="S70" s="529"/>
      <c r="T70" s="529"/>
      <c r="U70" s="529"/>
      <c r="V70" s="529"/>
      <c r="W70" s="529"/>
      <c r="X70" s="529"/>
      <c r="Y70" s="529"/>
      <c r="Z70" s="529"/>
      <c r="AA70" s="529"/>
      <c r="AB70" s="529"/>
      <c r="AC70" s="529"/>
    </row>
    <row r="71" ht="12.75">
      <c r="R71" t="s">
        <v>732</v>
      </c>
    </row>
    <row r="72" ht="12.75">
      <c r="R72" t="s">
        <v>733</v>
      </c>
    </row>
    <row r="73" ht="12.75">
      <c r="R73" t="s">
        <v>734</v>
      </c>
    </row>
    <row r="74" ht="12.75">
      <c r="R74" t="s">
        <v>735</v>
      </c>
    </row>
    <row r="75" ht="12.75">
      <c r="R75" t="s">
        <v>736</v>
      </c>
    </row>
    <row r="79" spans="1:29" ht="15.75">
      <c r="A79" s="608" t="s">
        <v>738</v>
      </c>
      <c r="B79" s="608"/>
      <c r="C79" s="608"/>
      <c r="D79" s="608"/>
      <c r="E79" s="608"/>
      <c r="F79" s="608"/>
      <c r="G79" s="608"/>
      <c r="H79" s="608"/>
      <c r="I79" s="608"/>
      <c r="J79" s="608"/>
      <c r="K79" s="608"/>
      <c r="L79" s="608"/>
      <c r="M79" s="608"/>
      <c r="N79" s="608"/>
      <c r="O79" s="608"/>
      <c r="P79" s="608"/>
      <c r="Q79" s="608"/>
      <c r="R79" s="608"/>
      <c r="S79" s="608"/>
      <c r="T79" s="608"/>
      <c r="U79" s="608"/>
      <c r="V79" s="608"/>
      <c r="W79" s="608"/>
      <c r="X79" s="608"/>
      <c r="Y79" s="608"/>
      <c r="Z79" s="608"/>
      <c r="AA79" s="608"/>
      <c r="AB79" s="608"/>
      <c r="AC79" s="608"/>
    </row>
    <row r="81" spans="1:29" ht="12.75">
      <c r="A81" s="31" t="s">
        <v>705</v>
      </c>
      <c r="B81" s="506" t="s">
        <v>24</v>
      </c>
      <c r="C81" s="618" t="s">
        <v>0</v>
      </c>
      <c r="D81" s="619"/>
      <c r="E81" s="613" t="s">
        <v>737</v>
      </c>
      <c r="F81" s="620"/>
      <c r="G81" s="620"/>
      <c r="H81" s="620"/>
      <c r="I81" s="620"/>
      <c r="J81" s="620"/>
      <c r="K81" s="620"/>
      <c r="L81" s="620"/>
      <c r="M81" s="620"/>
      <c r="N81" s="620"/>
      <c r="O81" s="620"/>
      <c r="P81" s="620"/>
      <c r="Q81" s="620"/>
      <c r="R81" s="620"/>
      <c r="S81" s="620"/>
      <c r="T81" s="620"/>
      <c r="U81" s="620"/>
      <c r="V81" s="620"/>
      <c r="W81" s="620"/>
      <c r="X81" s="620"/>
      <c r="Y81" s="620"/>
      <c r="Z81" s="620"/>
      <c r="AA81" s="620"/>
      <c r="AB81" s="620"/>
      <c r="AC81" s="614"/>
    </row>
    <row r="82" spans="1:29" ht="12.75">
      <c r="A82" s="507" t="s">
        <v>706</v>
      </c>
      <c r="B82" s="506"/>
      <c r="C82" s="621" t="s">
        <v>712</v>
      </c>
      <c r="D82" s="622"/>
      <c r="E82" s="623" t="s">
        <v>707</v>
      </c>
      <c r="F82" s="624"/>
      <c r="G82" s="613" t="s">
        <v>684</v>
      </c>
      <c r="H82" s="614"/>
      <c r="I82" s="613" t="s">
        <v>704</v>
      </c>
      <c r="J82" s="614"/>
      <c r="K82" s="613" t="s">
        <v>685</v>
      </c>
      <c r="L82" s="614"/>
      <c r="M82" s="613" t="s">
        <v>708</v>
      </c>
      <c r="N82" s="614"/>
      <c r="O82" s="613" t="s">
        <v>690</v>
      </c>
      <c r="P82" s="614"/>
      <c r="Q82" s="508" t="s">
        <v>709</v>
      </c>
      <c r="R82" s="508"/>
      <c r="S82" s="613" t="s">
        <v>710</v>
      </c>
      <c r="T82" s="614"/>
      <c r="U82" s="613" t="s">
        <v>711</v>
      </c>
      <c r="V82" s="614"/>
      <c r="W82" s="613" t="s">
        <v>713</v>
      </c>
      <c r="X82" s="614"/>
      <c r="Y82" s="530"/>
      <c r="Z82" s="530"/>
      <c r="AA82" s="530"/>
      <c r="AB82" s="613" t="s">
        <v>26</v>
      </c>
      <c r="AC82" s="614"/>
    </row>
    <row r="83" spans="1:29" ht="12.75">
      <c r="A83" s="509"/>
      <c r="B83" s="45" t="s">
        <v>715</v>
      </c>
      <c r="C83" s="510" t="s">
        <v>739</v>
      </c>
      <c r="D83" s="511">
        <v>2010</v>
      </c>
      <c r="E83" s="510" t="s">
        <v>714</v>
      </c>
      <c r="F83" s="511">
        <v>10</v>
      </c>
      <c r="G83" s="510" t="s">
        <v>714</v>
      </c>
      <c r="H83" s="511">
        <v>10</v>
      </c>
      <c r="I83" s="510" t="s">
        <v>714</v>
      </c>
      <c r="J83" s="511">
        <v>10</v>
      </c>
      <c r="K83" s="510" t="s">
        <v>714</v>
      </c>
      <c r="L83" s="511">
        <v>10</v>
      </c>
      <c r="M83" s="510" t="s">
        <v>714</v>
      </c>
      <c r="N83" s="511">
        <v>10</v>
      </c>
      <c r="O83" s="510" t="s">
        <v>714</v>
      </c>
      <c r="P83" s="511">
        <v>10</v>
      </c>
      <c r="Q83" s="510" t="s">
        <v>714</v>
      </c>
      <c r="R83" s="511">
        <v>10</v>
      </c>
      <c r="S83" s="510" t="s">
        <v>714</v>
      </c>
      <c r="T83" s="511">
        <v>10</v>
      </c>
      <c r="U83" s="510" t="s">
        <v>714</v>
      </c>
      <c r="V83" s="511">
        <v>10</v>
      </c>
      <c r="W83" s="510" t="s">
        <v>714</v>
      </c>
      <c r="X83" s="511">
        <v>10</v>
      </c>
      <c r="Y83" s="511"/>
      <c r="Z83" s="511"/>
      <c r="AA83" s="511"/>
      <c r="AB83" s="510" t="s">
        <v>714</v>
      </c>
      <c r="AC83" s="531">
        <v>10</v>
      </c>
    </row>
    <row r="84" spans="1:29" ht="12.75">
      <c r="A84" s="532" t="s">
        <v>103</v>
      </c>
      <c r="B84" s="533" t="s">
        <v>29</v>
      </c>
      <c r="C84" s="534">
        <v>23</v>
      </c>
      <c r="D84" s="535">
        <v>40</v>
      </c>
      <c r="E84" s="534"/>
      <c r="F84" s="534"/>
      <c r="G84" s="536"/>
      <c r="H84" s="537"/>
      <c r="I84" s="534"/>
      <c r="J84" s="535"/>
      <c r="K84" s="534"/>
      <c r="L84" s="534"/>
      <c r="M84" s="534">
        <v>1</v>
      </c>
      <c r="N84" s="535"/>
      <c r="O84" s="534">
        <v>1</v>
      </c>
      <c r="P84" s="534"/>
      <c r="Q84" s="534"/>
      <c r="R84" s="535"/>
      <c r="S84" s="534"/>
      <c r="T84" s="535"/>
      <c r="U84" s="534"/>
      <c r="V84" s="535"/>
      <c r="W84" s="534"/>
      <c r="X84" s="535"/>
      <c r="Y84" s="535"/>
      <c r="Z84" s="535"/>
      <c r="AA84" s="535"/>
      <c r="AB84" s="535">
        <v>2</v>
      </c>
      <c r="AC84" s="535">
        <f aca="true" t="shared" si="4" ref="AC84:AC107">SUM(F84,H84,J84,L84,N84,P84,R84,T84,V84,X84)</f>
        <v>0</v>
      </c>
    </row>
    <row r="85" spans="1:29" ht="12.75">
      <c r="A85" s="532" t="s">
        <v>104</v>
      </c>
      <c r="B85" s="533" t="s">
        <v>93</v>
      </c>
      <c r="C85" s="534">
        <v>20</v>
      </c>
      <c r="D85" s="535">
        <v>32</v>
      </c>
      <c r="E85" s="534"/>
      <c r="F85" s="535"/>
      <c r="G85" s="536"/>
      <c r="H85" s="537"/>
      <c r="I85" s="534"/>
      <c r="J85" s="535"/>
      <c r="K85" s="534">
        <v>1</v>
      </c>
      <c r="L85" s="534"/>
      <c r="M85" s="534">
        <v>2</v>
      </c>
      <c r="N85" s="535"/>
      <c r="O85" s="534"/>
      <c r="P85" s="534"/>
      <c r="Q85" s="534"/>
      <c r="R85" s="535"/>
      <c r="S85" s="534">
        <v>2</v>
      </c>
      <c r="T85" s="535"/>
      <c r="U85" s="534">
        <v>1</v>
      </c>
      <c r="V85" s="535"/>
      <c r="W85" s="534"/>
      <c r="X85" s="535"/>
      <c r="Y85" s="535"/>
      <c r="Z85" s="535"/>
      <c r="AA85" s="535"/>
      <c r="AB85" s="535">
        <v>6</v>
      </c>
      <c r="AC85" s="535">
        <f t="shared" si="4"/>
        <v>0</v>
      </c>
    </row>
    <row r="86" spans="1:29" ht="12.75">
      <c r="A86" s="532" t="s">
        <v>112</v>
      </c>
      <c r="B86" s="538" t="s">
        <v>9</v>
      </c>
      <c r="C86" s="534">
        <v>10</v>
      </c>
      <c r="D86" s="535">
        <v>24</v>
      </c>
      <c r="E86" s="534"/>
      <c r="F86" s="539"/>
      <c r="G86" s="536"/>
      <c r="H86" s="536"/>
      <c r="I86" s="534"/>
      <c r="J86" s="540"/>
      <c r="K86" s="540"/>
      <c r="L86" s="540"/>
      <c r="M86" s="540"/>
      <c r="N86" s="540"/>
      <c r="O86" s="540"/>
      <c r="P86" s="540"/>
      <c r="Q86" s="540"/>
      <c r="R86" s="540"/>
      <c r="S86" s="540"/>
      <c r="T86" s="540"/>
      <c r="U86" s="540"/>
      <c r="V86" s="541"/>
      <c r="W86" s="540"/>
      <c r="X86" s="540"/>
      <c r="Y86" s="540"/>
      <c r="Z86" s="540"/>
      <c r="AA86" s="540"/>
      <c r="AB86" s="535">
        <v>0</v>
      </c>
      <c r="AC86" s="535">
        <f t="shared" si="4"/>
        <v>0</v>
      </c>
    </row>
    <row r="87" spans="1:29" ht="12.75">
      <c r="A87" s="532" t="s">
        <v>105</v>
      </c>
      <c r="B87" s="533" t="s">
        <v>28</v>
      </c>
      <c r="C87" s="534">
        <v>31</v>
      </c>
      <c r="D87" s="535">
        <v>20</v>
      </c>
      <c r="E87" s="534">
        <v>1</v>
      </c>
      <c r="F87" s="534"/>
      <c r="G87" s="536"/>
      <c r="H87" s="537"/>
      <c r="I87" s="534"/>
      <c r="J87" s="535"/>
      <c r="K87" s="534"/>
      <c r="L87" s="534"/>
      <c r="M87" s="534">
        <v>1</v>
      </c>
      <c r="N87" s="535"/>
      <c r="O87" s="534"/>
      <c r="P87" s="534"/>
      <c r="Q87" s="534">
        <v>1</v>
      </c>
      <c r="R87" s="535"/>
      <c r="S87" s="534"/>
      <c r="T87" s="535"/>
      <c r="U87" s="534"/>
      <c r="V87" s="535"/>
      <c r="W87" s="534"/>
      <c r="X87" s="535"/>
      <c r="Y87" s="535"/>
      <c r="Z87" s="535"/>
      <c r="AA87" s="535"/>
      <c r="AB87" s="535">
        <v>3</v>
      </c>
      <c r="AC87" s="535">
        <f t="shared" si="4"/>
        <v>0</v>
      </c>
    </row>
    <row r="88" spans="1:29" ht="12.75">
      <c r="A88" s="532" t="s">
        <v>106</v>
      </c>
      <c r="B88" s="533" t="s">
        <v>50</v>
      </c>
      <c r="C88" s="534">
        <v>18</v>
      </c>
      <c r="D88" s="535">
        <v>20</v>
      </c>
      <c r="E88" s="534"/>
      <c r="F88" s="535"/>
      <c r="G88" s="536">
        <v>1</v>
      </c>
      <c r="H88" s="537"/>
      <c r="I88" s="534"/>
      <c r="J88" s="535"/>
      <c r="K88" s="534"/>
      <c r="L88" s="534"/>
      <c r="M88" s="534">
        <v>3</v>
      </c>
      <c r="N88" s="535"/>
      <c r="O88" s="534"/>
      <c r="P88" s="534"/>
      <c r="Q88" s="534"/>
      <c r="R88" s="535"/>
      <c r="S88" s="534"/>
      <c r="T88" s="535"/>
      <c r="U88" s="534"/>
      <c r="V88" s="535">
        <v>1</v>
      </c>
      <c r="W88" s="534"/>
      <c r="X88" s="535"/>
      <c r="Y88" s="535"/>
      <c r="Z88" s="535"/>
      <c r="AA88" s="535"/>
      <c r="AB88" s="535">
        <v>4</v>
      </c>
      <c r="AC88" s="535">
        <f t="shared" si="4"/>
        <v>1</v>
      </c>
    </row>
    <row r="89" spans="1:29" ht="12.75">
      <c r="A89" s="532" t="s">
        <v>107</v>
      </c>
      <c r="B89" s="533" t="s">
        <v>95</v>
      </c>
      <c r="C89" s="534">
        <v>17</v>
      </c>
      <c r="D89" s="535">
        <v>16</v>
      </c>
      <c r="E89" s="534"/>
      <c r="F89" s="534"/>
      <c r="G89" s="536"/>
      <c r="H89" s="537"/>
      <c r="I89" s="534"/>
      <c r="J89" s="535"/>
      <c r="K89" s="534"/>
      <c r="L89" s="534"/>
      <c r="M89" s="534"/>
      <c r="N89" s="535"/>
      <c r="O89" s="534"/>
      <c r="P89" s="534"/>
      <c r="Q89" s="534"/>
      <c r="R89" s="535"/>
      <c r="S89" s="534">
        <v>1</v>
      </c>
      <c r="T89" s="535"/>
      <c r="U89" s="534">
        <v>1</v>
      </c>
      <c r="V89" s="535"/>
      <c r="W89" s="534"/>
      <c r="X89" s="535"/>
      <c r="Y89" s="535"/>
      <c r="Z89" s="535"/>
      <c r="AA89" s="535"/>
      <c r="AB89" s="535">
        <v>2</v>
      </c>
      <c r="AC89" s="535">
        <f t="shared" si="4"/>
        <v>0</v>
      </c>
    </row>
    <row r="90" spans="1:29" ht="12.75">
      <c r="A90" s="532" t="s">
        <v>108</v>
      </c>
      <c r="B90" s="533" t="s">
        <v>218</v>
      </c>
      <c r="C90" s="534">
        <v>10</v>
      </c>
      <c r="D90" s="535">
        <v>11</v>
      </c>
      <c r="E90" s="534"/>
      <c r="F90" s="535"/>
      <c r="G90" s="536"/>
      <c r="H90" s="537"/>
      <c r="I90" s="534">
        <v>4</v>
      </c>
      <c r="J90" s="535"/>
      <c r="K90" s="534"/>
      <c r="L90" s="534"/>
      <c r="M90" s="534">
        <v>4</v>
      </c>
      <c r="N90" s="535"/>
      <c r="O90" s="534"/>
      <c r="P90" s="534"/>
      <c r="Q90" s="534"/>
      <c r="R90" s="535"/>
      <c r="S90" s="534"/>
      <c r="T90" s="535"/>
      <c r="U90" s="534">
        <v>1</v>
      </c>
      <c r="V90" s="535"/>
      <c r="W90" s="534"/>
      <c r="X90" s="535"/>
      <c r="Y90" s="535"/>
      <c r="Z90" s="535"/>
      <c r="AA90" s="535"/>
      <c r="AB90" s="535">
        <v>9</v>
      </c>
      <c r="AC90" s="535">
        <f t="shared" si="4"/>
        <v>0</v>
      </c>
    </row>
    <row r="91" spans="1:29" ht="12.75">
      <c r="A91" s="532" t="s">
        <v>109</v>
      </c>
      <c r="B91" s="538" t="s">
        <v>37</v>
      </c>
      <c r="C91" s="542">
        <v>12</v>
      </c>
      <c r="D91" s="535">
        <v>7</v>
      </c>
      <c r="E91" s="542"/>
      <c r="F91" s="535"/>
      <c r="G91" s="543">
        <v>1</v>
      </c>
      <c r="H91" s="537"/>
      <c r="I91" s="542">
        <v>2</v>
      </c>
      <c r="J91" s="535"/>
      <c r="K91" s="542"/>
      <c r="L91" s="542"/>
      <c r="M91" s="542">
        <v>2</v>
      </c>
      <c r="N91" s="535"/>
      <c r="O91" s="542"/>
      <c r="P91" s="542"/>
      <c r="Q91" s="542">
        <v>1</v>
      </c>
      <c r="R91" s="535"/>
      <c r="S91" s="542"/>
      <c r="T91" s="535"/>
      <c r="U91" s="542"/>
      <c r="V91" s="535"/>
      <c r="W91" s="542"/>
      <c r="X91" s="535"/>
      <c r="Y91" s="535"/>
      <c r="Z91" s="535"/>
      <c r="AA91" s="535"/>
      <c r="AB91" s="535">
        <v>6</v>
      </c>
      <c r="AC91" s="535">
        <f t="shared" si="4"/>
        <v>0</v>
      </c>
    </row>
    <row r="92" spans="1:29" ht="12.75">
      <c r="A92" s="532" t="s">
        <v>113</v>
      </c>
      <c r="B92" s="533" t="s">
        <v>33</v>
      </c>
      <c r="C92" s="534">
        <v>8</v>
      </c>
      <c r="D92" s="535">
        <v>3</v>
      </c>
      <c r="E92" s="534"/>
      <c r="F92" s="534"/>
      <c r="G92" s="536"/>
      <c r="H92" s="537"/>
      <c r="I92" s="534"/>
      <c r="J92" s="534"/>
      <c r="K92" s="534"/>
      <c r="L92" s="534"/>
      <c r="M92" s="534"/>
      <c r="N92" s="534"/>
      <c r="O92" s="534"/>
      <c r="P92" s="534"/>
      <c r="Q92" s="534"/>
      <c r="R92" s="534"/>
      <c r="S92" s="534"/>
      <c r="T92" s="534"/>
      <c r="U92" s="534"/>
      <c r="V92" s="535"/>
      <c r="W92" s="534"/>
      <c r="X92" s="534"/>
      <c r="Y92" s="534"/>
      <c r="Z92" s="534"/>
      <c r="AA92" s="534"/>
      <c r="AB92" s="535">
        <v>0</v>
      </c>
      <c r="AC92" s="535">
        <f t="shared" si="4"/>
        <v>0</v>
      </c>
    </row>
    <row r="93" spans="1:29" ht="12.75">
      <c r="A93" s="544" t="s">
        <v>114</v>
      </c>
      <c r="B93" s="513" t="s">
        <v>10</v>
      </c>
      <c r="C93" s="43">
        <v>37</v>
      </c>
      <c r="D93" s="514">
        <v>37</v>
      </c>
      <c r="E93" s="43"/>
      <c r="F93" s="43"/>
      <c r="G93" s="515"/>
      <c r="H93" s="516"/>
      <c r="I93" s="43"/>
      <c r="J93" s="514"/>
      <c r="K93" s="43"/>
      <c r="L93" s="43"/>
      <c r="M93" s="43"/>
      <c r="N93" s="514"/>
      <c r="O93" s="43"/>
      <c r="P93" s="43"/>
      <c r="Q93" s="43"/>
      <c r="R93" s="43"/>
      <c r="S93" s="43">
        <v>1</v>
      </c>
      <c r="T93" s="514">
        <v>1</v>
      </c>
      <c r="U93" s="43"/>
      <c r="V93" s="514"/>
      <c r="W93" s="43"/>
      <c r="X93" s="43"/>
      <c r="Y93" s="43"/>
      <c r="Z93" s="43"/>
      <c r="AA93" s="43"/>
      <c r="AB93" s="514">
        <v>1</v>
      </c>
      <c r="AC93" s="514">
        <f t="shared" si="4"/>
        <v>1</v>
      </c>
    </row>
    <row r="94" spans="1:29" ht="12.75">
      <c r="A94" s="544" t="s">
        <v>115</v>
      </c>
      <c r="B94" s="513" t="s">
        <v>13</v>
      </c>
      <c r="C94" s="43">
        <v>26</v>
      </c>
      <c r="D94" s="514">
        <v>34</v>
      </c>
      <c r="E94" s="43"/>
      <c r="F94" s="514"/>
      <c r="G94" s="515">
        <v>3</v>
      </c>
      <c r="H94" s="516"/>
      <c r="I94" s="43"/>
      <c r="J94" s="514"/>
      <c r="K94" s="43"/>
      <c r="L94" s="43"/>
      <c r="M94" s="43">
        <v>1</v>
      </c>
      <c r="N94" s="514"/>
      <c r="O94" s="43"/>
      <c r="P94" s="43"/>
      <c r="Q94" s="43"/>
      <c r="R94" s="514">
        <v>1</v>
      </c>
      <c r="S94" s="43"/>
      <c r="T94" s="514"/>
      <c r="U94" s="43"/>
      <c r="V94" s="514"/>
      <c r="W94" s="43"/>
      <c r="X94" s="514"/>
      <c r="Y94" s="514"/>
      <c r="Z94" s="514"/>
      <c r="AA94" s="514"/>
      <c r="AB94" s="514">
        <v>4</v>
      </c>
      <c r="AC94" s="514">
        <f t="shared" si="4"/>
        <v>1</v>
      </c>
    </row>
    <row r="95" spans="1:29" ht="12.75">
      <c r="A95" s="544" t="s">
        <v>116</v>
      </c>
      <c r="B95" s="513" t="s">
        <v>30</v>
      </c>
      <c r="C95" s="43">
        <v>31</v>
      </c>
      <c r="D95" s="514">
        <v>17</v>
      </c>
      <c r="E95" s="43"/>
      <c r="F95" s="43"/>
      <c r="G95" s="515">
        <v>1</v>
      </c>
      <c r="H95" s="516"/>
      <c r="I95" s="43"/>
      <c r="J95" s="514"/>
      <c r="K95" s="43"/>
      <c r="L95" s="43"/>
      <c r="M95" s="43"/>
      <c r="N95" s="514"/>
      <c r="O95" s="43"/>
      <c r="P95" s="43"/>
      <c r="Q95" s="43"/>
      <c r="R95" s="514"/>
      <c r="S95" s="43"/>
      <c r="T95" s="514">
        <v>1</v>
      </c>
      <c r="U95" s="43">
        <v>2</v>
      </c>
      <c r="V95" s="514"/>
      <c r="W95" s="43"/>
      <c r="X95" s="514"/>
      <c r="Y95" s="514"/>
      <c r="Z95" s="514"/>
      <c r="AA95" s="514"/>
      <c r="AB95" s="514">
        <v>3</v>
      </c>
      <c r="AC95" s="514">
        <f t="shared" si="4"/>
        <v>1</v>
      </c>
    </row>
    <row r="96" spans="1:29" ht="12.75">
      <c r="A96" s="544" t="s">
        <v>117</v>
      </c>
      <c r="B96" s="513" t="s">
        <v>36</v>
      </c>
      <c r="C96" s="43">
        <v>6</v>
      </c>
      <c r="D96" s="514">
        <v>10</v>
      </c>
      <c r="E96" s="43"/>
      <c r="F96" s="43"/>
      <c r="G96" s="515"/>
      <c r="H96" s="516"/>
      <c r="I96" s="43"/>
      <c r="J96" s="514"/>
      <c r="K96" s="43"/>
      <c r="L96" s="43"/>
      <c r="M96" s="43"/>
      <c r="N96" s="514"/>
      <c r="O96" s="43"/>
      <c r="P96" s="43"/>
      <c r="Q96" s="43"/>
      <c r="R96" s="43"/>
      <c r="S96" s="43"/>
      <c r="T96" s="514">
        <v>1</v>
      </c>
      <c r="U96" s="43"/>
      <c r="V96" s="514"/>
      <c r="W96" s="43"/>
      <c r="X96" s="43"/>
      <c r="Y96" s="43"/>
      <c r="Z96" s="43"/>
      <c r="AA96" s="43"/>
      <c r="AB96" s="514">
        <v>0</v>
      </c>
      <c r="AC96" s="514">
        <f t="shared" si="4"/>
        <v>1</v>
      </c>
    </row>
    <row r="97" spans="1:29" ht="12.75">
      <c r="A97" s="544" t="s">
        <v>118</v>
      </c>
      <c r="B97" s="513" t="s">
        <v>12</v>
      </c>
      <c r="C97" s="43">
        <v>8</v>
      </c>
      <c r="D97" s="514">
        <v>8</v>
      </c>
      <c r="E97" s="43"/>
      <c r="F97" s="43"/>
      <c r="G97" s="515"/>
      <c r="H97" s="516"/>
      <c r="I97" s="43"/>
      <c r="J97" s="514">
        <v>1</v>
      </c>
      <c r="K97" s="43"/>
      <c r="L97" s="43"/>
      <c r="M97" s="43">
        <v>1</v>
      </c>
      <c r="N97" s="514"/>
      <c r="O97" s="43"/>
      <c r="P97" s="43"/>
      <c r="Q97" s="43"/>
      <c r="R97" s="43"/>
      <c r="S97" s="43"/>
      <c r="T97" s="514"/>
      <c r="U97" s="43"/>
      <c r="V97" s="514"/>
      <c r="W97" s="43"/>
      <c r="X97" s="43"/>
      <c r="Y97" s="43"/>
      <c r="Z97" s="43"/>
      <c r="AA97" s="43"/>
      <c r="AB97" s="514">
        <v>1</v>
      </c>
      <c r="AC97" s="514">
        <f t="shared" si="4"/>
        <v>1</v>
      </c>
    </row>
    <row r="98" spans="1:29" ht="12.75">
      <c r="A98" s="544" t="s">
        <v>119</v>
      </c>
      <c r="B98" s="513" t="s">
        <v>20</v>
      </c>
      <c r="C98" s="43">
        <v>28</v>
      </c>
      <c r="D98" s="514">
        <v>14</v>
      </c>
      <c r="E98" s="43"/>
      <c r="F98" s="514"/>
      <c r="G98" s="515"/>
      <c r="H98" s="516">
        <v>1</v>
      </c>
      <c r="I98" s="43">
        <v>6</v>
      </c>
      <c r="J98" s="514"/>
      <c r="K98" s="43"/>
      <c r="L98" s="43"/>
      <c r="M98" s="43">
        <v>6</v>
      </c>
      <c r="N98" s="514"/>
      <c r="O98" s="43"/>
      <c r="P98" s="43"/>
      <c r="Q98" s="43">
        <v>1</v>
      </c>
      <c r="R98" s="514"/>
      <c r="S98" s="43">
        <v>1</v>
      </c>
      <c r="T98" s="514"/>
      <c r="U98" s="43">
        <v>2</v>
      </c>
      <c r="V98" s="514"/>
      <c r="W98" s="43"/>
      <c r="X98" s="514"/>
      <c r="Y98" s="514"/>
      <c r="Z98" s="514"/>
      <c r="AA98" s="514"/>
      <c r="AB98" s="514">
        <v>16</v>
      </c>
      <c r="AC98" s="514">
        <f t="shared" si="4"/>
        <v>1</v>
      </c>
    </row>
    <row r="99" spans="1:29" ht="12.75">
      <c r="A99" s="544" t="s">
        <v>120</v>
      </c>
      <c r="B99" s="513" t="s">
        <v>168</v>
      </c>
      <c r="C99" s="43">
        <v>18</v>
      </c>
      <c r="D99" s="514">
        <v>27</v>
      </c>
      <c r="E99" s="43"/>
      <c r="F99" s="43"/>
      <c r="G99" s="515"/>
      <c r="H99" s="516">
        <v>1</v>
      </c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514">
        <v>1</v>
      </c>
      <c r="W99" s="43"/>
      <c r="X99" s="43"/>
      <c r="Y99" s="43"/>
      <c r="Z99" s="43"/>
      <c r="AA99" s="43"/>
      <c r="AB99" s="514">
        <v>0</v>
      </c>
      <c r="AC99" s="514">
        <f t="shared" si="4"/>
        <v>2</v>
      </c>
    </row>
    <row r="100" spans="1:29" ht="12.75">
      <c r="A100" s="544" t="s">
        <v>121</v>
      </c>
      <c r="B100" s="513" t="s">
        <v>35</v>
      </c>
      <c r="C100" s="43">
        <v>9</v>
      </c>
      <c r="D100" s="514">
        <v>11</v>
      </c>
      <c r="E100" s="43"/>
      <c r="F100" s="514"/>
      <c r="G100" s="515"/>
      <c r="H100" s="516"/>
      <c r="I100" s="43">
        <v>1</v>
      </c>
      <c r="J100" s="514"/>
      <c r="K100" s="43"/>
      <c r="L100" s="43"/>
      <c r="M100" s="43">
        <v>3</v>
      </c>
      <c r="N100" s="514"/>
      <c r="O100" s="43"/>
      <c r="P100" s="43"/>
      <c r="Q100" s="43"/>
      <c r="R100" s="514"/>
      <c r="S100" s="43"/>
      <c r="T100" s="514"/>
      <c r="U100" s="43"/>
      <c r="V100" s="514">
        <v>2</v>
      </c>
      <c r="W100" s="43"/>
      <c r="X100" s="514"/>
      <c r="Y100" s="514"/>
      <c r="Z100" s="514"/>
      <c r="AA100" s="514"/>
      <c r="AB100" s="514">
        <v>4</v>
      </c>
      <c r="AC100" s="514">
        <f t="shared" si="4"/>
        <v>2</v>
      </c>
    </row>
    <row r="101" spans="1:29" ht="12.75">
      <c r="A101" s="544" t="s">
        <v>470</v>
      </c>
      <c r="B101" s="513" t="s">
        <v>34</v>
      </c>
      <c r="C101" s="43">
        <v>6</v>
      </c>
      <c r="D101" s="514">
        <v>11</v>
      </c>
      <c r="E101" s="43"/>
      <c r="F101" s="43"/>
      <c r="G101" s="515"/>
      <c r="H101" s="516"/>
      <c r="I101" s="43"/>
      <c r="J101" s="514">
        <v>1</v>
      </c>
      <c r="K101" s="43"/>
      <c r="L101" s="43"/>
      <c r="M101" s="43"/>
      <c r="N101" s="514">
        <v>1</v>
      </c>
      <c r="O101" s="43"/>
      <c r="P101" s="43"/>
      <c r="Q101" s="43"/>
      <c r="R101" s="43"/>
      <c r="S101" s="43"/>
      <c r="T101" s="43"/>
      <c r="U101" s="43"/>
      <c r="V101" s="514"/>
      <c r="W101" s="43"/>
      <c r="X101" s="43"/>
      <c r="Y101" s="43"/>
      <c r="Z101" s="43"/>
      <c r="AA101" s="43"/>
      <c r="AB101" s="514">
        <v>0</v>
      </c>
      <c r="AC101" s="514">
        <f t="shared" si="4"/>
        <v>2</v>
      </c>
    </row>
    <row r="102" spans="1:29" ht="12.75">
      <c r="A102" s="545" t="s">
        <v>471</v>
      </c>
      <c r="B102" s="546" t="s">
        <v>27</v>
      </c>
      <c r="C102" s="547">
        <v>12</v>
      </c>
      <c r="D102" s="548">
        <v>12</v>
      </c>
      <c r="E102" s="547"/>
      <c r="F102" s="548">
        <v>1</v>
      </c>
      <c r="G102" s="549">
        <v>1</v>
      </c>
      <c r="H102" s="550">
        <v>1</v>
      </c>
      <c r="I102" s="547"/>
      <c r="J102" s="548"/>
      <c r="K102" s="547"/>
      <c r="L102" s="547"/>
      <c r="M102" s="547">
        <v>2</v>
      </c>
      <c r="N102" s="548">
        <v>1</v>
      </c>
      <c r="O102" s="547"/>
      <c r="P102" s="547"/>
      <c r="Q102" s="547"/>
      <c r="R102" s="548"/>
      <c r="S102" s="547">
        <v>1</v>
      </c>
      <c r="T102" s="548"/>
      <c r="U102" s="547"/>
      <c r="V102" s="548"/>
      <c r="W102" s="547"/>
      <c r="X102" s="548"/>
      <c r="Y102" s="548"/>
      <c r="Z102" s="548"/>
      <c r="AA102" s="548"/>
      <c r="AB102" s="548">
        <v>3</v>
      </c>
      <c r="AC102" s="548">
        <f t="shared" si="4"/>
        <v>3</v>
      </c>
    </row>
    <row r="103" spans="1:29" ht="12.75">
      <c r="A103" s="545" t="s">
        <v>472</v>
      </c>
      <c r="B103" s="546" t="s">
        <v>92</v>
      </c>
      <c r="C103" s="547">
        <v>45</v>
      </c>
      <c r="D103" s="548">
        <v>20</v>
      </c>
      <c r="E103" s="547"/>
      <c r="F103" s="548">
        <v>1</v>
      </c>
      <c r="G103" s="549"/>
      <c r="H103" s="550"/>
      <c r="I103" s="547"/>
      <c r="J103" s="548"/>
      <c r="K103" s="547"/>
      <c r="L103" s="547"/>
      <c r="M103" s="547">
        <v>2</v>
      </c>
      <c r="N103" s="548"/>
      <c r="O103" s="547"/>
      <c r="P103" s="547"/>
      <c r="Q103" s="547"/>
      <c r="R103" s="548"/>
      <c r="S103" s="547">
        <v>1</v>
      </c>
      <c r="T103" s="548">
        <v>2</v>
      </c>
      <c r="U103" s="547"/>
      <c r="V103" s="548"/>
      <c r="W103" s="547"/>
      <c r="X103" s="548"/>
      <c r="Y103" s="548"/>
      <c r="Z103" s="548"/>
      <c r="AA103" s="548"/>
      <c r="AB103" s="548">
        <v>3</v>
      </c>
      <c r="AC103" s="548">
        <f t="shared" si="4"/>
        <v>3</v>
      </c>
    </row>
    <row r="104" spans="1:29" ht="12.75">
      <c r="A104" s="545" t="s">
        <v>473</v>
      </c>
      <c r="B104" s="546" t="s">
        <v>32</v>
      </c>
      <c r="C104" s="547">
        <v>15</v>
      </c>
      <c r="D104" s="548">
        <v>10</v>
      </c>
      <c r="E104" s="547"/>
      <c r="F104" s="548">
        <v>1</v>
      </c>
      <c r="G104" s="549">
        <v>2</v>
      </c>
      <c r="H104" s="550"/>
      <c r="I104" s="547">
        <v>1</v>
      </c>
      <c r="J104" s="548"/>
      <c r="K104" s="547"/>
      <c r="L104" s="547"/>
      <c r="M104" s="547"/>
      <c r="N104" s="548"/>
      <c r="O104" s="547"/>
      <c r="P104" s="547"/>
      <c r="Q104" s="547"/>
      <c r="R104" s="548"/>
      <c r="S104" s="547">
        <v>1</v>
      </c>
      <c r="T104" s="548">
        <v>1</v>
      </c>
      <c r="U104" s="547"/>
      <c r="V104" s="548">
        <v>2</v>
      </c>
      <c r="W104" s="547"/>
      <c r="X104" s="548">
        <v>1</v>
      </c>
      <c r="Y104" s="548"/>
      <c r="Z104" s="548"/>
      <c r="AA104" s="548"/>
      <c r="AB104" s="548">
        <v>4</v>
      </c>
      <c r="AC104" s="548">
        <f t="shared" si="4"/>
        <v>5</v>
      </c>
    </row>
    <row r="105" spans="1:29" ht="12.75">
      <c r="A105" s="545" t="s">
        <v>474</v>
      </c>
      <c r="B105" s="546" t="s">
        <v>11</v>
      </c>
      <c r="C105" s="547">
        <v>33</v>
      </c>
      <c r="D105" s="548">
        <v>17</v>
      </c>
      <c r="E105" s="547"/>
      <c r="F105" s="547"/>
      <c r="G105" s="549"/>
      <c r="H105" s="550"/>
      <c r="I105" s="547"/>
      <c r="J105" s="548"/>
      <c r="K105" s="547"/>
      <c r="L105" s="547"/>
      <c r="M105" s="547"/>
      <c r="N105" s="548"/>
      <c r="O105" s="547"/>
      <c r="P105" s="547"/>
      <c r="Q105" s="547"/>
      <c r="R105" s="548">
        <v>1</v>
      </c>
      <c r="S105" s="547">
        <v>1</v>
      </c>
      <c r="T105" s="548">
        <v>2</v>
      </c>
      <c r="U105" s="547">
        <v>1</v>
      </c>
      <c r="V105" s="548">
        <v>1</v>
      </c>
      <c r="W105" s="547"/>
      <c r="X105" s="548">
        <v>1</v>
      </c>
      <c r="Y105" s="548"/>
      <c r="Z105" s="548"/>
      <c r="AA105" s="548"/>
      <c r="AB105" s="548">
        <v>2</v>
      </c>
      <c r="AC105" s="548">
        <f t="shared" si="4"/>
        <v>5</v>
      </c>
    </row>
    <row r="106" spans="1:29" ht="12.75">
      <c r="A106" s="545" t="s">
        <v>722</v>
      </c>
      <c r="B106" s="546" t="s">
        <v>40</v>
      </c>
      <c r="C106" s="547">
        <v>0</v>
      </c>
      <c r="D106" s="548">
        <v>7</v>
      </c>
      <c r="E106" s="547"/>
      <c r="F106" s="548"/>
      <c r="G106" s="549"/>
      <c r="H106" s="550">
        <v>2</v>
      </c>
      <c r="I106" s="547"/>
      <c r="J106" s="548">
        <v>2</v>
      </c>
      <c r="K106" s="547"/>
      <c r="L106" s="547"/>
      <c r="M106" s="547"/>
      <c r="N106" s="548">
        <v>2</v>
      </c>
      <c r="O106" s="547"/>
      <c r="P106" s="547"/>
      <c r="Q106" s="547"/>
      <c r="R106" s="548"/>
      <c r="S106" s="547"/>
      <c r="T106" s="548"/>
      <c r="U106" s="547"/>
      <c r="V106" s="548"/>
      <c r="W106" s="547"/>
      <c r="X106" s="548"/>
      <c r="Y106" s="548"/>
      <c r="Z106" s="548"/>
      <c r="AA106" s="548"/>
      <c r="AB106" s="548"/>
      <c r="AC106" s="548">
        <f t="shared" si="4"/>
        <v>6</v>
      </c>
    </row>
    <row r="107" spans="1:29" ht="12.75">
      <c r="A107" s="30"/>
      <c r="B107" s="45"/>
      <c r="C107" s="62">
        <f>SUM(C84:C106)</f>
        <v>423</v>
      </c>
      <c r="D107" s="62">
        <f>SUM(D84:D106)</f>
        <v>408</v>
      </c>
      <c r="E107" s="62">
        <v>1</v>
      </c>
      <c r="F107" s="62">
        <v>3</v>
      </c>
      <c r="G107" s="62">
        <f>SUM(G90:G103)</f>
        <v>6</v>
      </c>
      <c r="H107" s="62">
        <f>SUM(H89:H106)</f>
        <v>5</v>
      </c>
      <c r="I107" s="62">
        <f>SUM(I86:I103)</f>
        <v>13</v>
      </c>
      <c r="J107" s="62">
        <v>4</v>
      </c>
      <c r="K107" s="62">
        <v>1</v>
      </c>
      <c r="L107" s="62">
        <v>0</v>
      </c>
      <c r="M107" s="62">
        <f>SUM(M86:M103)</f>
        <v>25</v>
      </c>
      <c r="N107" s="62">
        <f>SUM(N95:N106)</f>
        <v>4</v>
      </c>
      <c r="O107" s="62">
        <v>1</v>
      </c>
      <c r="P107" s="62">
        <v>0</v>
      </c>
      <c r="Q107" s="62">
        <v>3</v>
      </c>
      <c r="R107" s="62">
        <v>2</v>
      </c>
      <c r="S107" s="62">
        <f>SUM(S89:S103)</f>
        <v>5</v>
      </c>
      <c r="T107" s="62">
        <f>SUM(T89:T106)</f>
        <v>8</v>
      </c>
      <c r="U107" s="62">
        <f>SUM(U86:U103)</f>
        <v>6</v>
      </c>
      <c r="V107" s="62">
        <f>SUM(V88:V106)</f>
        <v>7</v>
      </c>
      <c r="W107" s="62">
        <v>0</v>
      </c>
      <c r="X107" s="62">
        <f>SUM(X89:X106)</f>
        <v>2</v>
      </c>
      <c r="Y107" s="62"/>
      <c r="Z107" s="62"/>
      <c r="AA107" s="62"/>
      <c r="AB107" s="62">
        <f>SUM(AB89:AB103)</f>
        <v>52</v>
      </c>
      <c r="AC107" s="90">
        <f t="shared" si="4"/>
        <v>35</v>
      </c>
    </row>
    <row r="109" ht="12.75">
      <c r="P109" t="s">
        <v>723</v>
      </c>
    </row>
    <row r="110" spans="18:29" ht="12.75">
      <c r="R110" s="529" t="s">
        <v>724</v>
      </c>
      <c r="S110" s="529"/>
      <c r="T110" s="529"/>
      <c r="U110" s="529"/>
      <c r="V110" s="529"/>
      <c r="W110" s="529"/>
      <c r="X110" s="529"/>
      <c r="Y110" s="529"/>
      <c r="Z110" s="529"/>
      <c r="AA110" s="529"/>
      <c r="AB110" s="529"/>
      <c r="AC110" s="529"/>
    </row>
    <row r="111" spans="3:22" ht="12.75">
      <c r="C111" t="s">
        <v>700</v>
      </c>
      <c r="D111" t="s">
        <v>716</v>
      </c>
      <c r="E111" t="s">
        <v>717</v>
      </c>
      <c r="F111" t="s">
        <v>718</v>
      </c>
      <c r="G111" t="s">
        <v>701</v>
      </c>
      <c r="H111" t="s">
        <v>719</v>
      </c>
      <c r="I111" t="s">
        <v>720</v>
      </c>
      <c r="J111" t="s">
        <v>703</v>
      </c>
      <c r="K111" t="s">
        <v>702</v>
      </c>
      <c r="L111" t="s">
        <v>721</v>
      </c>
      <c r="V111" t="s">
        <v>726</v>
      </c>
    </row>
    <row r="112" spans="2:22" ht="12.75">
      <c r="B112">
        <v>2009</v>
      </c>
      <c r="C112">
        <v>1</v>
      </c>
      <c r="D112">
        <v>6</v>
      </c>
      <c r="E112">
        <v>13</v>
      </c>
      <c r="F112">
        <v>1</v>
      </c>
      <c r="G112">
        <v>25</v>
      </c>
      <c r="H112">
        <v>1</v>
      </c>
      <c r="I112">
        <v>3</v>
      </c>
      <c r="J112">
        <v>5</v>
      </c>
      <c r="K112">
        <v>0</v>
      </c>
      <c r="L112">
        <v>6</v>
      </c>
      <c r="V112" t="s">
        <v>727</v>
      </c>
    </row>
    <row r="113" spans="2:22" ht="12.75">
      <c r="B113">
        <v>2010</v>
      </c>
      <c r="C113">
        <v>3</v>
      </c>
      <c r="D113">
        <v>5</v>
      </c>
      <c r="E113">
        <v>4</v>
      </c>
      <c r="F113">
        <v>0</v>
      </c>
      <c r="G113">
        <v>4</v>
      </c>
      <c r="H113">
        <v>0</v>
      </c>
      <c r="I113">
        <v>2</v>
      </c>
      <c r="J113">
        <v>8</v>
      </c>
      <c r="K113">
        <v>2</v>
      </c>
      <c r="L113">
        <v>7</v>
      </c>
      <c r="P113" t="s">
        <v>725</v>
      </c>
      <c r="V113" t="s">
        <v>728</v>
      </c>
    </row>
    <row r="114" ht="12.75">
      <c r="V114" t="s">
        <v>729</v>
      </c>
    </row>
    <row r="115" ht="12.75">
      <c r="P115" t="s">
        <v>730</v>
      </c>
    </row>
    <row r="116" spans="18:29" ht="12.75">
      <c r="R116" s="529" t="s">
        <v>731</v>
      </c>
      <c r="S116" s="529"/>
      <c r="T116" s="529"/>
      <c r="U116" s="529"/>
      <c r="V116" s="529"/>
      <c r="W116" s="529"/>
      <c r="X116" s="529"/>
      <c r="Y116" s="529"/>
      <c r="Z116" s="529"/>
      <c r="AA116" s="529"/>
      <c r="AB116" s="529"/>
      <c r="AC116" s="529"/>
    </row>
    <row r="117" ht="12.75">
      <c r="R117" t="s">
        <v>732</v>
      </c>
    </row>
    <row r="118" ht="12.75">
      <c r="R118" t="s">
        <v>733</v>
      </c>
    </row>
    <row r="119" ht="12.75">
      <c r="R119" t="s">
        <v>734</v>
      </c>
    </row>
    <row r="120" ht="12.75">
      <c r="R120" t="s">
        <v>735</v>
      </c>
    </row>
    <row r="121" ht="12.75">
      <c r="R121" t="s">
        <v>736</v>
      </c>
    </row>
  </sheetData>
  <mergeCells count="31">
    <mergeCell ref="U36:V36"/>
    <mergeCell ref="W36:X36"/>
    <mergeCell ref="AB36:AD36"/>
    <mergeCell ref="A33:AD33"/>
    <mergeCell ref="C35:D35"/>
    <mergeCell ref="E35:AD35"/>
    <mergeCell ref="C36:D36"/>
    <mergeCell ref="E36:F36"/>
    <mergeCell ref="G36:H36"/>
    <mergeCell ref="I36:J36"/>
    <mergeCell ref="K82:L82"/>
    <mergeCell ref="M82:N82"/>
    <mergeCell ref="O82:P82"/>
    <mergeCell ref="S36:T36"/>
    <mergeCell ref="K36:L36"/>
    <mergeCell ref="M36:N36"/>
    <mergeCell ref="O36:P36"/>
    <mergeCell ref="C82:D82"/>
    <mergeCell ref="E82:F82"/>
    <mergeCell ref="G82:H82"/>
    <mergeCell ref="I82:J82"/>
    <mergeCell ref="A2:AD2"/>
    <mergeCell ref="Y6:Z6"/>
    <mergeCell ref="AA6:AD6"/>
    <mergeCell ref="S82:T82"/>
    <mergeCell ref="U82:V82"/>
    <mergeCell ref="W82:X82"/>
    <mergeCell ref="AB82:AC82"/>
    <mergeCell ref="A79:AC79"/>
    <mergeCell ref="C81:D81"/>
    <mergeCell ref="E81:AC8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1"/>
  <sheetViews>
    <sheetView zoomScale="85" zoomScaleNormal="85" workbookViewId="0" topLeftCell="A1">
      <selection activeCell="N3" sqref="N3:N5"/>
    </sheetView>
  </sheetViews>
  <sheetFormatPr defaultColWidth="9.00390625" defaultRowHeight="12.75"/>
  <cols>
    <col min="1" max="1" width="7.625" style="0" customWidth="1"/>
    <col min="2" max="2" width="11.875" style="0" customWidth="1"/>
    <col min="3" max="3" width="10.375" style="0" customWidth="1"/>
    <col min="4" max="4" width="10.875" style="0" customWidth="1"/>
    <col min="6" max="6" width="8.125" style="0" customWidth="1"/>
    <col min="7" max="7" width="8.375" style="0" customWidth="1"/>
    <col min="8" max="8" width="9.75390625" style="0" customWidth="1"/>
    <col min="10" max="10" width="10.875" style="0" customWidth="1"/>
    <col min="12" max="12" width="10.875" style="0" customWidth="1"/>
    <col min="13" max="13" width="13.125" style="0" customWidth="1"/>
    <col min="14" max="14" width="14.875" style="0" customWidth="1"/>
  </cols>
  <sheetData>
    <row r="1" ht="19.5" customHeight="1"/>
    <row r="2" spans="1:14" ht="24" customHeight="1">
      <c r="A2" s="602" t="s">
        <v>770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</row>
    <row r="3" spans="1:14" ht="14.25">
      <c r="A3" s="77"/>
      <c r="B3" s="590" t="s">
        <v>681</v>
      </c>
      <c r="C3" s="268" t="s">
        <v>682</v>
      </c>
      <c r="D3" s="268" t="s">
        <v>683</v>
      </c>
      <c r="E3" s="268" t="s">
        <v>684</v>
      </c>
      <c r="F3" s="590" t="s">
        <v>685</v>
      </c>
      <c r="G3" s="268" t="s">
        <v>686</v>
      </c>
      <c r="H3" s="590" t="s">
        <v>687</v>
      </c>
      <c r="I3" s="590" t="s">
        <v>688</v>
      </c>
      <c r="J3" s="268" t="s">
        <v>689</v>
      </c>
      <c r="K3" s="268" t="s">
        <v>690</v>
      </c>
      <c r="L3" s="590" t="s">
        <v>691</v>
      </c>
      <c r="M3" s="268" t="s">
        <v>692</v>
      </c>
      <c r="N3" s="590" t="s">
        <v>693</v>
      </c>
    </row>
    <row r="4" spans="1:14" ht="15.75">
      <c r="A4" s="270" t="s">
        <v>746</v>
      </c>
      <c r="B4" s="590">
        <v>64.3</v>
      </c>
      <c r="C4" s="268">
        <v>46.6</v>
      </c>
      <c r="D4" s="268">
        <v>66.2</v>
      </c>
      <c r="E4" s="268">
        <v>55.3</v>
      </c>
      <c r="F4" s="590">
        <v>61.4</v>
      </c>
      <c r="G4" s="268">
        <v>58.6</v>
      </c>
      <c r="H4" s="590">
        <v>68.6</v>
      </c>
      <c r="I4" s="590">
        <v>64</v>
      </c>
      <c r="J4" s="268">
        <v>61.8</v>
      </c>
      <c r="K4" s="268">
        <v>60.2</v>
      </c>
      <c r="L4" s="590">
        <v>57</v>
      </c>
      <c r="M4" s="268">
        <v>49.9</v>
      </c>
      <c r="N4" s="590">
        <v>52.8</v>
      </c>
    </row>
    <row r="5" spans="1:14" ht="15">
      <c r="A5" s="272" t="s">
        <v>747</v>
      </c>
      <c r="B5" s="590">
        <v>64.9</v>
      </c>
      <c r="C5" s="268">
        <v>46.2</v>
      </c>
      <c r="D5" s="268">
        <v>65.4</v>
      </c>
      <c r="E5" s="268">
        <v>54.3</v>
      </c>
      <c r="F5" s="590">
        <v>66.5</v>
      </c>
      <c r="G5" s="268">
        <v>51.6</v>
      </c>
      <c r="H5" s="590">
        <v>77</v>
      </c>
      <c r="I5" s="590">
        <v>65.3</v>
      </c>
      <c r="J5" s="268">
        <v>40</v>
      </c>
      <c r="K5" s="268">
        <v>59</v>
      </c>
      <c r="L5" s="590">
        <v>57.7</v>
      </c>
      <c r="M5" s="268">
        <v>49.6</v>
      </c>
      <c r="N5" s="590">
        <v>55.9</v>
      </c>
    </row>
    <row r="6" spans="1:14" ht="15">
      <c r="A6" s="278"/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</row>
    <row r="7" spans="1:14" ht="15">
      <c r="A7" s="278"/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</row>
    <row r="8" spans="1:14" ht="15">
      <c r="A8" s="278"/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</row>
    <row r="9" spans="1:14" ht="15">
      <c r="A9" s="278"/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</row>
    <row r="10" spans="1:14" ht="15">
      <c r="A10" s="278"/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</row>
    <row r="11" spans="1:14" ht="15">
      <c r="A11" s="278"/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</row>
    <row r="12" spans="1:14" ht="15">
      <c r="A12" s="278"/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</row>
    <row r="13" spans="1:14" ht="15">
      <c r="A13" s="278"/>
      <c r="B13" s="587"/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</row>
    <row r="14" spans="1:14" ht="15">
      <c r="A14" s="278"/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</row>
    <row r="15" spans="1:14" ht="15">
      <c r="A15" s="278"/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</row>
    <row r="16" spans="1:14" ht="15">
      <c r="A16" s="278"/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</row>
    <row r="17" spans="1:14" ht="15">
      <c r="A17" s="278"/>
      <c r="B17" s="587"/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</row>
    <row r="18" spans="1:14" ht="15">
      <c r="A18" s="278"/>
      <c r="B18" s="587"/>
      <c r="C18" s="587"/>
      <c r="D18" s="587"/>
      <c r="E18" s="587"/>
      <c r="F18" s="587"/>
      <c r="G18" s="587"/>
      <c r="H18" s="587"/>
      <c r="I18" s="587"/>
      <c r="J18" s="587"/>
      <c r="K18" s="587"/>
      <c r="L18" s="587"/>
      <c r="M18" s="587"/>
      <c r="N18" s="587"/>
    </row>
    <row r="19" spans="1:14" ht="15">
      <c r="A19" s="278"/>
      <c r="B19" s="587"/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</row>
    <row r="20" spans="1:14" ht="15">
      <c r="A20" s="278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</row>
    <row r="21" spans="1:14" ht="15">
      <c r="A21" s="278"/>
      <c r="B21" s="587"/>
      <c r="C21" s="587"/>
      <c r="D21" s="587"/>
      <c r="E21" s="587"/>
      <c r="F21" s="587"/>
      <c r="G21" s="587"/>
      <c r="H21" s="587"/>
      <c r="I21" s="587"/>
      <c r="J21" s="587"/>
      <c r="K21" s="587"/>
      <c r="L21" s="587"/>
      <c r="M21" s="587"/>
      <c r="N21" s="587"/>
    </row>
    <row r="22" spans="1:14" ht="15">
      <c r="A22" s="278"/>
      <c r="B22" s="587"/>
      <c r="C22" s="587"/>
      <c r="D22" s="587"/>
      <c r="E22" s="587"/>
      <c r="F22" s="587"/>
      <c r="G22" s="587"/>
      <c r="H22" s="587"/>
      <c r="I22" s="587"/>
      <c r="J22" s="587"/>
      <c r="K22" s="587"/>
      <c r="L22" s="587"/>
      <c r="M22" s="587"/>
      <c r="N22" s="587"/>
    </row>
    <row r="23" spans="1:14" ht="15">
      <c r="A23" s="278"/>
      <c r="B23" s="587"/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</row>
    <row r="24" spans="1:14" ht="15">
      <c r="A24" s="278"/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</row>
    <row r="25" spans="1:14" ht="15">
      <c r="A25" s="278"/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</row>
    <row r="26" spans="1:14" ht="15">
      <c r="A26" s="278"/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</row>
    <row r="27" spans="1:14" ht="15">
      <c r="A27" s="278"/>
      <c r="B27" s="587"/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</row>
    <row r="28" spans="1:14" ht="15">
      <c r="A28" s="278"/>
      <c r="B28" s="587"/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</row>
    <row r="29" spans="1:14" ht="15">
      <c r="A29" s="278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</row>
    <row r="30" spans="1:14" ht="15">
      <c r="A30" s="278"/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</row>
    <row r="31" spans="1:14" ht="15">
      <c r="A31" s="278"/>
      <c r="B31" s="587"/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</row>
    <row r="32" spans="2:14" ht="15.75">
      <c r="B32" s="608" t="s">
        <v>698</v>
      </c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</row>
    <row r="33" spans="1:14" ht="14.25">
      <c r="A33" s="30"/>
      <c r="B33" s="84" t="s">
        <v>681</v>
      </c>
      <c r="C33" s="500" t="s">
        <v>682</v>
      </c>
      <c r="D33" s="499" t="s">
        <v>683</v>
      </c>
      <c r="E33" s="500" t="s">
        <v>684</v>
      </c>
      <c r="F33" s="499" t="s">
        <v>685</v>
      </c>
      <c r="G33" s="500" t="s">
        <v>686</v>
      </c>
      <c r="H33" s="499" t="s">
        <v>687</v>
      </c>
      <c r="I33" s="499" t="s">
        <v>688</v>
      </c>
      <c r="J33" s="499" t="s">
        <v>689</v>
      </c>
      <c r="K33" s="500" t="s">
        <v>690</v>
      </c>
      <c r="L33" s="268" t="s">
        <v>691</v>
      </c>
      <c r="M33" s="500" t="s">
        <v>692</v>
      </c>
      <c r="N33" s="499" t="s">
        <v>693</v>
      </c>
    </row>
    <row r="34" spans="1:14" ht="15.75">
      <c r="A34" s="505">
        <v>2009</v>
      </c>
      <c r="B34" s="499">
        <v>57</v>
      </c>
      <c r="C34" s="500">
        <v>42.1</v>
      </c>
      <c r="D34" s="499">
        <v>58.8</v>
      </c>
      <c r="E34" s="500">
        <v>48.1</v>
      </c>
      <c r="F34" s="499">
        <v>54.1</v>
      </c>
      <c r="G34" s="500">
        <v>47.7</v>
      </c>
      <c r="H34" s="499">
        <v>48.7</v>
      </c>
      <c r="I34" s="499">
        <v>66.8</v>
      </c>
      <c r="J34" s="499">
        <v>0</v>
      </c>
      <c r="K34" s="500">
        <v>49.9</v>
      </c>
      <c r="L34" s="268">
        <v>56.4</v>
      </c>
      <c r="M34" s="500">
        <v>47.9</v>
      </c>
      <c r="N34" s="499">
        <v>44.9</v>
      </c>
    </row>
    <row r="35" spans="1:14" ht="15.75">
      <c r="A35" s="505">
        <v>2010</v>
      </c>
      <c r="B35" s="499">
        <v>58.7</v>
      </c>
      <c r="C35" s="500">
        <v>41.4</v>
      </c>
      <c r="D35" s="499">
        <v>63.1</v>
      </c>
      <c r="E35" s="500">
        <v>55.5</v>
      </c>
      <c r="F35" s="499">
        <v>57.2</v>
      </c>
      <c r="G35" s="500">
        <v>55.7</v>
      </c>
      <c r="H35" s="499">
        <v>40</v>
      </c>
      <c r="I35" s="499">
        <v>50.7</v>
      </c>
      <c r="J35" s="499">
        <v>37</v>
      </c>
      <c r="K35" s="500">
        <v>60.1</v>
      </c>
      <c r="L35" s="268">
        <v>52.9</v>
      </c>
      <c r="M35" s="500">
        <v>46.7</v>
      </c>
      <c r="N35" s="499">
        <v>46.1</v>
      </c>
    </row>
    <row r="36" spans="1:14" ht="15.75">
      <c r="A36" s="505">
        <v>2011</v>
      </c>
      <c r="B36" s="499">
        <v>63.3</v>
      </c>
      <c r="C36" s="500">
        <v>49.2</v>
      </c>
      <c r="D36" s="499">
        <v>48.7</v>
      </c>
      <c r="E36" s="500">
        <v>56.2</v>
      </c>
      <c r="F36" s="499">
        <v>54.8</v>
      </c>
      <c r="G36" s="500">
        <v>85.5</v>
      </c>
      <c r="H36" s="499">
        <v>76</v>
      </c>
      <c r="I36" s="499">
        <v>61.2</v>
      </c>
      <c r="J36" s="499">
        <v>0</v>
      </c>
      <c r="K36" s="500">
        <v>60.5</v>
      </c>
      <c r="L36" s="268">
        <v>57.7</v>
      </c>
      <c r="M36" s="500">
        <v>54.7</v>
      </c>
      <c r="N36" s="499">
        <v>49.1</v>
      </c>
    </row>
    <row r="37" spans="1:14" ht="15.75">
      <c r="A37" s="505">
        <v>2012</v>
      </c>
      <c r="B37" s="499">
        <v>64.9</v>
      </c>
      <c r="C37" s="500">
        <v>46.2</v>
      </c>
      <c r="D37" s="499">
        <v>65.4</v>
      </c>
      <c r="E37" s="500">
        <v>54.3</v>
      </c>
      <c r="F37" s="499">
        <v>66.5</v>
      </c>
      <c r="G37" s="500">
        <v>51.6</v>
      </c>
      <c r="H37" s="499">
        <v>77</v>
      </c>
      <c r="I37" s="499">
        <v>65.3</v>
      </c>
      <c r="J37" s="499">
        <v>40</v>
      </c>
      <c r="K37" s="500">
        <v>59</v>
      </c>
      <c r="L37" s="268">
        <v>57.7</v>
      </c>
      <c r="M37" s="500">
        <v>49.6</v>
      </c>
      <c r="N37" s="499">
        <v>55.9</v>
      </c>
    </row>
    <row r="38" spans="1:14" ht="15.75">
      <c r="A38" s="584"/>
      <c r="B38" s="585"/>
      <c r="C38" s="586"/>
      <c r="D38" s="585"/>
      <c r="E38" s="586"/>
      <c r="F38" s="585"/>
      <c r="G38" s="586"/>
      <c r="H38" s="585"/>
      <c r="I38" s="585"/>
      <c r="J38" s="585"/>
      <c r="K38" s="586"/>
      <c r="L38" s="587"/>
      <c r="M38" s="586"/>
      <c r="N38" s="585"/>
    </row>
    <row r="40" spans="2:10" ht="12.75">
      <c r="B40" s="504"/>
      <c r="C40" t="s">
        <v>697</v>
      </c>
      <c r="I40" s="503"/>
      <c r="J40" t="s">
        <v>696</v>
      </c>
    </row>
    <row r="64" spans="3:10" ht="12.75">
      <c r="C64" s="501"/>
      <c r="D64" t="s">
        <v>694</v>
      </c>
      <c r="I64" s="502"/>
      <c r="J64" t="s">
        <v>695</v>
      </c>
    </row>
    <row r="66" spans="1:14" ht="18.75" customHeight="1">
      <c r="A66" s="583"/>
      <c r="B66" s="600" t="s">
        <v>743</v>
      </c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601"/>
      <c r="N66" s="601"/>
    </row>
    <row r="67" spans="1:14" ht="12.75">
      <c r="A67" s="41" t="s">
        <v>742</v>
      </c>
      <c r="B67" s="582" t="s">
        <v>681</v>
      </c>
      <c r="C67" s="582" t="s">
        <v>682</v>
      </c>
      <c r="D67" s="31" t="s">
        <v>683</v>
      </c>
      <c r="E67" s="582" t="s">
        <v>684</v>
      </c>
      <c r="F67" s="582" t="s">
        <v>685</v>
      </c>
      <c r="G67" s="582" t="s">
        <v>686</v>
      </c>
      <c r="H67" s="582" t="s">
        <v>687</v>
      </c>
      <c r="I67" s="582" t="s">
        <v>688</v>
      </c>
      <c r="J67" s="582" t="s">
        <v>689</v>
      </c>
      <c r="K67" s="582" t="s">
        <v>690</v>
      </c>
      <c r="L67" s="582" t="s">
        <v>691</v>
      </c>
      <c r="M67" s="582" t="s">
        <v>692</v>
      </c>
      <c r="N67" s="582" t="s">
        <v>693</v>
      </c>
    </row>
    <row r="68" spans="1:14" ht="12.75">
      <c r="A68" s="41">
        <v>2009</v>
      </c>
      <c r="B68" s="58">
        <v>429</v>
      </c>
      <c r="C68" s="58">
        <v>423</v>
      </c>
      <c r="D68" s="59">
        <v>56</v>
      </c>
      <c r="E68" s="59">
        <v>88</v>
      </c>
      <c r="F68" s="59">
        <v>46</v>
      </c>
      <c r="G68" s="59">
        <v>4</v>
      </c>
      <c r="H68" s="59">
        <v>6</v>
      </c>
      <c r="I68" s="59">
        <v>45</v>
      </c>
      <c r="J68" s="31" t="s">
        <v>699</v>
      </c>
      <c r="K68" s="59">
        <v>24</v>
      </c>
      <c r="L68" s="59">
        <v>168</v>
      </c>
      <c r="M68" s="576">
        <v>85</v>
      </c>
      <c r="N68" s="576">
        <v>110</v>
      </c>
    </row>
    <row r="69" spans="1:14" ht="12.75">
      <c r="A69" s="41">
        <v>2010</v>
      </c>
      <c r="B69" s="59">
        <v>406</v>
      </c>
      <c r="C69" s="577">
        <v>408</v>
      </c>
      <c r="D69" s="59">
        <v>42</v>
      </c>
      <c r="E69" s="310">
        <v>79</v>
      </c>
      <c r="F69" s="452">
        <v>33</v>
      </c>
      <c r="G69" s="452">
        <v>7</v>
      </c>
      <c r="H69" s="452">
        <v>2</v>
      </c>
      <c r="I69" s="452">
        <v>52</v>
      </c>
      <c r="J69" s="47">
        <v>1</v>
      </c>
      <c r="K69" s="452">
        <v>21</v>
      </c>
      <c r="L69" s="452">
        <v>220</v>
      </c>
      <c r="M69" s="578">
        <v>96</v>
      </c>
      <c r="N69" s="576">
        <v>125</v>
      </c>
    </row>
    <row r="70" spans="1:14" ht="12.75">
      <c r="A70" s="41">
        <v>2011</v>
      </c>
      <c r="B70" s="360">
        <v>374</v>
      </c>
      <c r="C70" s="360">
        <v>372</v>
      </c>
      <c r="D70" s="579">
        <v>41</v>
      </c>
      <c r="E70" s="310">
        <v>92</v>
      </c>
      <c r="F70" s="452">
        <v>11</v>
      </c>
      <c r="G70" s="579">
        <v>2</v>
      </c>
      <c r="H70" s="580">
        <v>2</v>
      </c>
      <c r="I70" s="580">
        <v>43</v>
      </c>
      <c r="J70" s="360">
        <v>0</v>
      </c>
      <c r="K70" s="579">
        <v>45</v>
      </c>
      <c r="L70" s="579">
        <v>224</v>
      </c>
      <c r="M70" s="581">
        <v>67</v>
      </c>
      <c r="N70" s="581">
        <v>82</v>
      </c>
    </row>
    <row r="71" spans="1:14" ht="12.75">
      <c r="A71" s="4">
        <v>2012</v>
      </c>
      <c r="B71" s="41">
        <v>394</v>
      </c>
      <c r="C71" s="41">
        <v>393</v>
      </c>
      <c r="D71" s="41">
        <v>55</v>
      </c>
      <c r="E71" s="320">
        <v>74</v>
      </c>
      <c r="F71" s="98">
        <v>22</v>
      </c>
      <c r="G71" s="41">
        <v>11</v>
      </c>
      <c r="H71" s="41">
        <v>1</v>
      </c>
      <c r="I71" s="41">
        <v>51</v>
      </c>
      <c r="J71" s="41">
        <v>2</v>
      </c>
      <c r="K71" s="41">
        <v>30</v>
      </c>
      <c r="L71" s="41">
        <v>263</v>
      </c>
      <c r="M71" s="41">
        <v>77</v>
      </c>
      <c r="N71" s="41">
        <v>74</v>
      </c>
    </row>
  </sheetData>
  <mergeCells count="3">
    <mergeCell ref="B66:N66"/>
    <mergeCell ref="B32:N32"/>
    <mergeCell ref="A2:N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A1">
      <selection activeCell="B2" sqref="B2"/>
    </sheetView>
  </sheetViews>
  <sheetFormatPr defaultColWidth="9.00390625" defaultRowHeight="12.75"/>
  <cols>
    <col min="1" max="1" width="4.25390625" style="0" customWidth="1"/>
    <col min="2" max="2" width="20.75390625" style="0" bestFit="1" customWidth="1"/>
    <col min="3" max="3" width="5.75390625" style="0" customWidth="1"/>
    <col min="4" max="4" width="6.25390625" style="0" customWidth="1"/>
    <col min="5" max="5" width="5.00390625" style="0" customWidth="1"/>
    <col min="6" max="6" width="5.75390625" style="0" customWidth="1"/>
    <col min="7" max="7" width="6.25390625" style="0" customWidth="1"/>
    <col min="8" max="9" width="6.125" style="0" customWidth="1"/>
    <col min="10" max="10" width="7.00390625" style="0" customWidth="1"/>
    <col min="11" max="11" width="5.75390625" style="0" customWidth="1"/>
    <col min="12" max="12" width="6.25390625" style="0" customWidth="1"/>
    <col min="13" max="13" width="15.625" style="0" customWidth="1"/>
    <col min="14" max="14" width="5.875" style="0" customWidth="1"/>
    <col min="15" max="16" width="13.75390625" style="0" customWidth="1"/>
    <col min="17" max="17" width="4.875" style="0" customWidth="1"/>
    <col min="18" max="18" width="5.625" style="0" customWidth="1"/>
  </cols>
  <sheetData>
    <row r="1" spans="1:16" ht="15.75">
      <c r="A1" s="608" t="s">
        <v>594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spans="14:15" ht="13.5" thickBot="1">
      <c r="N2" s="413"/>
      <c r="O2" s="25"/>
    </row>
    <row r="3" spans="1:18" ht="19.5" customHeight="1">
      <c r="A3" s="375" t="s">
        <v>25</v>
      </c>
      <c r="B3" s="376" t="s">
        <v>24</v>
      </c>
      <c r="C3" s="376" t="s">
        <v>0</v>
      </c>
      <c r="D3" s="376" t="s">
        <v>1</v>
      </c>
      <c r="E3" s="376" t="s">
        <v>3</v>
      </c>
      <c r="F3" s="377" t="s">
        <v>4</v>
      </c>
      <c r="G3" s="378" t="s">
        <v>23</v>
      </c>
      <c r="H3" s="379"/>
      <c r="I3" s="379"/>
      <c r="J3" s="379"/>
      <c r="K3" s="379"/>
      <c r="L3" s="414"/>
      <c r="M3" s="382" t="s">
        <v>6</v>
      </c>
      <c r="N3" s="414"/>
      <c r="O3" s="382" t="s">
        <v>6</v>
      </c>
      <c r="P3" s="382" t="s">
        <v>22</v>
      </c>
      <c r="Q3" s="376" t="s">
        <v>501</v>
      </c>
      <c r="R3" s="416" t="s">
        <v>502</v>
      </c>
    </row>
    <row r="4" spans="1:18" ht="19.5" customHeight="1">
      <c r="A4" s="384"/>
      <c r="B4" s="385"/>
      <c r="C4" s="31" t="s">
        <v>438</v>
      </c>
      <c r="D4" s="31" t="s">
        <v>2</v>
      </c>
      <c r="E4" s="31"/>
      <c r="F4" s="31"/>
      <c r="G4" s="31" t="s">
        <v>590</v>
      </c>
      <c r="H4" s="31" t="s">
        <v>570</v>
      </c>
      <c r="I4" s="31" t="s">
        <v>16</v>
      </c>
      <c r="J4" s="31" t="s">
        <v>17</v>
      </c>
      <c r="K4" s="31" t="s">
        <v>18</v>
      </c>
      <c r="L4" s="31" t="s">
        <v>19</v>
      </c>
      <c r="M4" s="31"/>
      <c r="N4" s="31" t="s">
        <v>91</v>
      </c>
      <c r="O4" s="350"/>
      <c r="P4" s="31"/>
      <c r="Q4" s="31"/>
      <c r="R4" s="427"/>
    </row>
    <row r="5" spans="1:18" ht="19.5" customHeight="1">
      <c r="A5" s="431" t="s">
        <v>103</v>
      </c>
      <c r="B5" s="36" t="s">
        <v>61</v>
      </c>
      <c r="C5" s="37">
        <v>1</v>
      </c>
      <c r="D5" s="37">
        <v>0</v>
      </c>
      <c r="E5" s="372">
        <v>0</v>
      </c>
      <c r="F5" s="37">
        <v>78</v>
      </c>
      <c r="G5" s="37">
        <v>0</v>
      </c>
      <c r="H5" s="37">
        <v>0</v>
      </c>
      <c r="I5" s="37">
        <v>0</v>
      </c>
      <c r="J5" s="37">
        <v>0</v>
      </c>
      <c r="K5" s="37">
        <v>1</v>
      </c>
      <c r="L5" s="37">
        <v>0</v>
      </c>
      <c r="M5" s="432"/>
      <c r="N5" s="37">
        <v>0</v>
      </c>
      <c r="O5" s="36"/>
      <c r="P5" s="432" t="s">
        <v>658</v>
      </c>
      <c r="Q5" s="37">
        <v>78</v>
      </c>
      <c r="R5" s="458">
        <v>78</v>
      </c>
    </row>
    <row r="6" spans="1:18" ht="19.5" customHeight="1">
      <c r="A6" s="431" t="s">
        <v>104</v>
      </c>
      <c r="B6" s="36" t="s">
        <v>535</v>
      </c>
      <c r="C6" s="37">
        <v>3</v>
      </c>
      <c r="D6" s="37">
        <v>0</v>
      </c>
      <c r="E6" s="372">
        <v>0</v>
      </c>
      <c r="F6" s="37">
        <v>76.7</v>
      </c>
      <c r="G6" s="39">
        <v>0</v>
      </c>
      <c r="H6" s="39">
        <v>0</v>
      </c>
      <c r="I6" s="39">
        <v>0</v>
      </c>
      <c r="J6" s="39">
        <v>2</v>
      </c>
      <c r="K6" s="39">
        <v>0</v>
      </c>
      <c r="L6" s="39">
        <v>0</v>
      </c>
      <c r="M6" s="435"/>
      <c r="N6" s="39">
        <v>1</v>
      </c>
      <c r="O6" s="36" t="s">
        <v>591</v>
      </c>
      <c r="P6" s="435" t="s">
        <v>347</v>
      </c>
      <c r="Q6" s="37">
        <v>62</v>
      </c>
      <c r="R6" s="458">
        <v>100</v>
      </c>
    </row>
    <row r="7" spans="1:18" ht="19.5" customHeight="1">
      <c r="A7" s="431" t="s">
        <v>112</v>
      </c>
      <c r="B7" s="36" t="s">
        <v>72</v>
      </c>
      <c r="C7" s="37">
        <v>2</v>
      </c>
      <c r="D7" s="37">
        <v>0</v>
      </c>
      <c r="E7" s="372">
        <v>0</v>
      </c>
      <c r="F7" s="37">
        <v>76</v>
      </c>
      <c r="G7" s="39">
        <v>0</v>
      </c>
      <c r="H7" s="39">
        <v>0</v>
      </c>
      <c r="I7" s="39">
        <v>0</v>
      </c>
      <c r="J7" s="39">
        <v>1</v>
      </c>
      <c r="K7" s="39">
        <v>0</v>
      </c>
      <c r="L7" s="39">
        <v>1</v>
      </c>
      <c r="M7" s="39" t="s">
        <v>592</v>
      </c>
      <c r="N7" s="39">
        <v>0</v>
      </c>
      <c r="O7" s="36"/>
      <c r="P7" s="435" t="s">
        <v>345</v>
      </c>
      <c r="Q7" s="37">
        <v>65</v>
      </c>
      <c r="R7" s="458">
        <v>87</v>
      </c>
    </row>
    <row r="8" spans="1:18" ht="19.5" customHeight="1">
      <c r="A8" s="431" t="s">
        <v>105</v>
      </c>
      <c r="B8" s="36" t="s">
        <v>71</v>
      </c>
      <c r="C8" s="37">
        <v>2</v>
      </c>
      <c r="D8" s="37">
        <v>0</v>
      </c>
      <c r="E8" s="372">
        <v>0</v>
      </c>
      <c r="F8" s="37">
        <v>73</v>
      </c>
      <c r="G8" s="37">
        <v>0</v>
      </c>
      <c r="H8" s="37">
        <v>0</v>
      </c>
      <c r="I8" s="37">
        <v>0</v>
      </c>
      <c r="J8" s="37">
        <v>0</v>
      </c>
      <c r="K8" s="37">
        <v>2</v>
      </c>
      <c r="L8" s="39">
        <v>0</v>
      </c>
      <c r="M8" s="39"/>
      <c r="N8" s="39">
        <v>0</v>
      </c>
      <c r="O8" s="36"/>
      <c r="P8" s="432" t="s">
        <v>342</v>
      </c>
      <c r="Q8" s="37">
        <v>73</v>
      </c>
      <c r="R8" s="458">
        <v>73</v>
      </c>
    </row>
    <row r="9" spans="1:18" ht="19.5" customHeight="1">
      <c r="A9" s="431" t="s">
        <v>106</v>
      </c>
      <c r="B9" s="36" t="s">
        <v>154</v>
      </c>
      <c r="C9" s="37">
        <v>2</v>
      </c>
      <c r="D9" s="37">
        <v>0</v>
      </c>
      <c r="E9" s="372">
        <v>0</v>
      </c>
      <c r="F9" s="373">
        <v>72.5</v>
      </c>
      <c r="G9" s="37">
        <v>0</v>
      </c>
      <c r="H9" s="37">
        <v>0</v>
      </c>
      <c r="I9" s="37">
        <v>0</v>
      </c>
      <c r="J9" s="37">
        <v>0</v>
      </c>
      <c r="K9" s="39">
        <v>2</v>
      </c>
      <c r="L9" s="39">
        <v>0</v>
      </c>
      <c r="M9" s="39"/>
      <c r="N9" s="39">
        <v>0</v>
      </c>
      <c r="O9" s="36"/>
      <c r="P9" s="432" t="s">
        <v>669</v>
      </c>
      <c r="Q9" s="37">
        <v>72</v>
      </c>
      <c r="R9" s="458">
        <v>73</v>
      </c>
    </row>
    <row r="10" spans="1:18" ht="19.5" customHeight="1">
      <c r="A10" s="431" t="s">
        <v>107</v>
      </c>
      <c r="B10" s="56" t="s">
        <v>593</v>
      </c>
      <c r="C10" s="37">
        <v>3</v>
      </c>
      <c r="D10" s="79">
        <v>0</v>
      </c>
      <c r="E10" s="372">
        <v>0</v>
      </c>
      <c r="F10" s="37">
        <v>67.3</v>
      </c>
      <c r="G10" s="39">
        <v>0</v>
      </c>
      <c r="H10" s="39">
        <v>0</v>
      </c>
      <c r="I10" s="39">
        <v>0</v>
      </c>
      <c r="J10" s="39">
        <v>2</v>
      </c>
      <c r="K10" s="39">
        <v>1</v>
      </c>
      <c r="L10" s="39">
        <v>0</v>
      </c>
      <c r="M10" s="39"/>
      <c r="N10" s="39">
        <v>0</v>
      </c>
      <c r="O10" s="36"/>
      <c r="P10" s="435" t="s">
        <v>670</v>
      </c>
      <c r="Q10" s="37">
        <v>62</v>
      </c>
      <c r="R10" s="458">
        <v>72</v>
      </c>
    </row>
    <row r="11" spans="1:18" ht="19.5" customHeight="1">
      <c r="A11" s="418" t="s">
        <v>108</v>
      </c>
      <c r="B11" s="2" t="s">
        <v>149</v>
      </c>
      <c r="C11" s="4">
        <v>2</v>
      </c>
      <c r="D11" s="4">
        <v>0</v>
      </c>
      <c r="E11" s="388">
        <v>0</v>
      </c>
      <c r="F11" s="4">
        <v>65.5</v>
      </c>
      <c r="G11" s="4">
        <v>0</v>
      </c>
      <c r="H11" s="4">
        <v>0</v>
      </c>
      <c r="I11" s="4">
        <v>0</v>
      </c>
      <c r="J11" s="4">
        <v>2</v>
      </c>
      <c r="K11" s="103">
        <v>0</v>
      </c>
      <c r="L11" s="103">
        <v>0</v>
      </c>
      <c r="M11" s="420"/>
      <c r="N11" s="103">
        <v>0</v>
      </c>
      <c r="O11" s="2"/>
      <c r="P11" s="4"/>
      <c r="Q11" s="4">
        <v>63</v>
      </c>
      <c r="R11" s="428">
        <v>68</v>
      </c>
    </row>
    <row r="12" spans="1:18" ht="19.5" customHeight="1">
      <c r="A12" s="418" t="s">
        <v>109</v>
      </c>
      <c r="B12" s="2" t="s">
        <v>63</v>
      </c>
      <c r="C12" s="4">
        <v>2</v>
      </c>
      <c r="D12" s="4">
        <v>0</v>
      </c>
      <c r="E12" s="388">
        <v>0</v>
      </c>
      <c r="F12" s="4">
        <v>62.5</v>
      </c>
      <c r="G12" s="4">
        <v>0</v>
      </c>
      <c r="H12" s="4">
        <v>0</v>
      </c>
      <c r="I12" s="4">
        <v>1</v>
      </c>
      <c r="J12" s="4">
        <v>0</v>
      </c>
      <c r="K12" s="103">
        <v>1</v>
      </c>
      <c r="L12" s="103">
        <v>0</v>
      </c>
      <c r="M12" s="420"/>
      <c r="N12" s="103">
        <v>0</v>
      </c>
      <c r="O12" s="2"/>
      <c r="P12" s="4"/>
      <c r="Q12" s="4">
        <v>53</v>
      </c>
      <c r="R12" s="428">
        <v>72</v>
      </c>
    </row>
    <row r="13" spans="1:18" ht="19.5" customHeight="1">
      <c r="A13" s="418" t="s">
        <v>113</v>
      </c>
      <c r="B13" s="2" t="s">
        <v>75</v>
      </c>
      <c r="C13" s="4">
        <v>2</v>
      </c>
      <c r="D13" s="4">
        <v>0</v>
      </c>
      <c r="E13" s="388">
        <v>0</v>
      </c>
      <c r="F13" s="4">
        <v>58</v>
      </c>
      <c r="G13" s="4">
        <v>0</v>
      </c>
      <c r="H13" s="4">
        <v>0</v>
      </c>
      <c r="I13" s="4">
        <v>1</v>
      </c>
      <c r="J13" s="4">
        <v>1</v>
      </c>
      <c r="K13" s="103">
        <v>0</v>
      </c>
      <c r="L13" s="103">
        <v>0</v>
      </c>
      <c r="M13" s="420"/>
      <c r="N13" s="103">
        <v>0</v>
      </c>
      <c r="O13" s="2"/>
      <c r="P13" s="4"/>
      <c r="Q13" s="4">
        <v>54</v>
      </c>
      <c r="R13" s="428">
        <v>62</v>
      </c>
    </row>
    <row r="14" spans="1:18" ht="19.5" customHeight="1">
      <c r="A14" s="418" t="s">
        <v>114</v>
      </c>
      <c r="B14" s="2" t="s">
        <v>588</v>
      </c>
      <c r="C14" s="4">
        <v>2</v>
      </c>
      <c r="D14" s="4">
        <v>0</v>
      </c>
      <c r="E14" s="388">
        <v>0</v>
      </c>
      <c r="F14" s="4">
        <v>55.5</v>
      </c>
      <c r="G14" s="4">
        <v>0</v>
      </c>
      <c r="H14" s="4">
        <v>0</v>
      </c>
      <c r="I14" s="4">
        <v>2</v>
      </c>
      <c r="J14" s="4">
        <v>0</v>
      </c>
      <c r="K14" s="103">
        <v>0</v>
      </c>
      <c r="L14" s="103">
        <v>0</v>
      </c>
      <c r="M14" s="420"/>
      <c r="N14" s="103">
        <v>0</v>
      </c>
      <c r="O14" s="2"/>
      <c r="P14" s="4"/>
      <c r="Q14" s="4">
        <v>52</v>
      </c>
      <c r="R14" s="428">
        <v>59</v>
      </c>
    </row>
    <row r="15" spans="1:18" ht="19.5" customHeight="1">
      <c r="A15" s="418" t="s">
        <v>115</v>
      </c>
      <c r="B15" s="2" t="s">
        <v>68</v>
      </c>
      <c r="C15" s="4">
        <v>1</v>
      </c>
      <c r="D15" s="4">
        <v>0</v>
      </c>
      <c r="E15" s="388">
        <v>0</v>
      </c>
      <c r="F15" s="4">
        <v>46</v>
      </c>
      <c r="G15" s="4">
        <v>0</v>
      </c>
      <c r="H15" s="4">
        <v>1</v>
      </c>
      <c r="I15" s="4">
        <v>0</v>
      </c>
      <c r="J15" s="4">
        <v>0</v>
      </c>
      <c r="K15" s="103">
        <v>0</v>
      </c>
      <c r="L15" s="103">
        <v>0</v>
      </c>
      <c r="M15" s="420"/>
      <c r="N15" s="103">
        <v>0</v>
      </c>
      <c r="O15" s="2"/>
      <c r="P15" s="4"/>
      <c r="Q15" s="4">
        <v>46</v>
      </c>
      <c r="R15" s="428">
        <v>46</v>
      </c>
    </row>
    <row r="16" spans="1:18" ht="18" customHeight="1" thickBot="1">
      <c r="A16" s="393"/>
      <c r="B16" s="394" t="s">
        <v>357</v>
      </c>
      <c r="C16" s="465">
        <f>SUM(C5:C15)</f>
        <v>22</v>
      </c>
      <c r="D16" s="465">
        <v>0</v>
      </c>
      <c r="E16" s="475">
        <v>0</v>
      </c>
      <c r="F16" s="464">
        <v>66.5</v>
      </c>
      <c r="G16" s="464">
        <f aca="true" t="shared" si="0" ref="G16:L16">SUM(G5:G15)</f>
        <v>0</v>
      </c>
      <c r="H16" s="466">
        <f t="shared" si="0"/>
        <v>1</v>
      </c>
      <c r="I16" s="466">
        <f t="shared" si="0"/>
        <v>4</v>
      </c>
      <c r="J16" s="466">
        <f t="shared" si="0"/>
        <v>8</v>
      </c>
      <c r="K16" s="466">
        <f t="shared" si="0"/>
        <v>7</v>
      </c>
      <c r="L16" s="466">
        <f t="shared" si="0"/>
        <v>1</v>
      </c>
      <c r="M16" s="396"/>
      <c r="N16" s="473">
        <f>SUM(N5:N15)</f>
        <v>1</v>
      </c>
      <c r="O16" s="398"/>
      <c r="P16" s="395"/>
      <c r="Q16" s="395"/>
      <c r="R16" s="429"/>
    </row>
    <row r="17" spans="7:15" ht="12.75">
      <c r="G17" s="72"/>
      <c r="H17" s="493">
        <v>0.045</v>
      </c>
      <c r="I17" s="493">
        <v>0.182</v>
      </c>
      <c r="J17" s="493">
        <v>0.364</v>
      </c>
      <c r="K17" s="357">
        <v>0.32</v>
      </c>
      <c r="L17" s="493">
        <v>0.045</v>
      </c>
      <c r="M17" s="25"/>
      <c r="N17" s="474">
        <v>0.045</v>
      </c>
      <c r="O17" s="25"/>
    </row>
    <row r="18" spans="2:15" ht="15.75" thickBot="1">
      <c r="B18" s="394" t="s">
        <v>434</v>
      </c>
      <c r="C18" s="329">
        <v>11</v>
      </c>
      <c r="D18" s="329">
        <v>1</v>
      </c>
      <c r="E18" s="339">
        <v>0.09</v>
      </c>
      <c r="F18" s="315">
        <v>54.8</v>
      </c>
      <c r="G18" s="315">
        <v>1</v>
      </c>
      <c r="H18" s="315">
        <v>0</v>
      </c>
      <c r="I18" s="315">
        <v>5</v>
      </c>
      <c r="J18" s="315">
        <v>3</v>
      </c>
      <c r="K18" s="315">
        <v>2</v>
      </c>
      <c r="L18" s="315">
        <v>0</v>
      </c>
      <c r="M18" s="25"/>
      <c r="N18" s="25"/>
      <c r="O18" s="25"/>
    </row>
    <row r="19" spans="7:12" ht="12.75">
      <c r="G19" s="357">
        <v>0.09</v>
      </c>
      <c r="H19" s="493"/>
      <c r="I19" s="493">
        <v>0.454</v>
      </c>
      <c r="J19" s="357">
        <v>0.272</v>
      </c>
      <c r="K19" s="357">
        <v>0.18</v>
      </c>
      <c r="L19" s="53"/>
    </row>
    <row r="20" spans="2:12" ht="15.75" thickBot="1">
      <c r="B20" s="394" t="s">
        <v>397</v>
      </c>
      <c r="C20" s="329">
        <v>33</v>
      </c>
      <c r="D20" s="329">
        <v>0</v>
      </c>
      <c r="E20" s="329">
        <v>0</v>
      </c>
      <c r="F20" s="315">
        <v>57.2</v>
      </c>
      <c r="G20" s="315">
        <v>0</v>
      </c>
      <c r="H20" s="315">
        <v>9</v>
      </c>
      <c r="I20" s="315">
        <v>10</v>
      </c>
      <c r="J20" s="315">
        <v>10</v>
      </c>
      <c r="K20" s="315">
        <v>2</v>
      </c>
      <c r="L20" s="315">
        <v>2</v>
      </c>
    </row>
    <row r="21" spans="7:12" ht="12.75">
      <c r="G21" s="357"/>
      <c r="H21" s="493">
        <v>0.273</v>
      </c>
      <c r="I21" s="493">
        <v>0.303</v>
      </c>
      <c r="J21" s="357">
        <v>0.303</v>
      </c>
      <c r="K21" s="357">
        <v>0.06</v>
      </c>
      <c r="L21" s="357">
        <v>0.06</v>
      </c>
    </row>
    <row r="22" spans="2:14" ht="15.75" thickBot="1">
      <c r="B22" s="394" t="s">
        <v>398</v>
      </c>
      <c r="C22" s="329">
        <v>46</v>
      </c>
      <c r="D22" s="329">
        <v>1</v>
      </c>
      <c r="E22" s="339">
        <v>0.02</v>
      </c>
      <c r="F22" s="315">
        <v>54.1</v>
      </c>
      <c r="G22" s="315">
        <v>1</v>
      </c>
      <c r="H22" s="315">
        <v>13</v>
      </c>
      <c r="I22" s="315">
        <v>20</v>
      </c>
      <c r="J22" s="315">
        <v>7</v>
      </c>
      <c r="K22" s="315">
        <v>3</v>
      </c>
      <c r="L22" s="315">
        <v>2</v>
      </c>
      <c r="M22" s="476"/>
      <c r="N22" s="281">
        <v>1</v>
      </c>
    </row>
    <row r="23" spans="2:14" ht="12.75">
      <c r="B23" s="28"/>
      <c r="C23" s="15"/>
      <c r="D23" s="15"/>
      <c r="E23" s="51"/>
      <c r="F23" s="282"/>
      <c r="G23" s="357">
        <v>0.02</v>
      </c>
      <c r="H23" s="493">
        <v>0.282</v>
      </c>
      <c r="I23" s="357">
        <v>0.434</v>
      </c>
      <c r="J23" s="357">
        <v>0.152</v>
      </c>
      <c r="K23" s="357">
        <v>0.07</v>
      </c>
      <c r="L23" s="494">
        <v>0.043</v>
      </c>
      <c r="M23" s="281"/>
      <c r="N23" s="282">
        <v>0.02</v>
      </c>
    </row>
    <row r="24" spans="2:14" ht="12.75">
      <c r="B24" s="28"/>
      <c r="C24" s="15"/>
      <c r="D24" s="15"/>
      <c r="E24" s="51"/>
      <c r="F24" s="282"/>
      <c r="G24" s="357"/>
      <c r="H24" s="493"/>
      <c r="I24" s="357"/>
      <c r="J24" s="357"/>
      <c r="K24" s="357"/>
      <c r="L24" s="494"/>
      <c r="M24" s="281"/>
      <c r="N24" s="282"/>
    </row>
    <row r="25" spans="2:14" ht="12.75">
      <c r="B25" s="28" t="s">
        <v>680</v>
      </c>
      <c r="C25" s="15"/>
      <c r="D25" s="15"/>
      <c r="E25" s="51"/>
      <c r="F25" s="282"/>
      <c r="G25" s="357"/>
      <c r="H25" s="493"/>
      <c r="I25" s="357"/>
      <c r="J25" s="357"/>
      <c r="K25" s="357"/>
      <c r="L25" s="494"/>
      <c r="M25" s="281"/>
      <c r="N25" s="282"/>
    </row>
    <row r="27" spans="1:16" ht="12.75">
      <c r="A27" s="611" t="s">
        <v>614</v>
      </c>
      <c r="B27" s="611"/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</row>
    <row r="29" spans="1:16" ht="12.75">
      <c r="A29" s="31" t="s">
        <v>25</v>
      </c>
      <c r="B29" s="30" t="s">
        <v>24</v>
      </c>
      <c r="C29" s="30" t="s">
        <v>0</v>
      </c>
      <c r="D29" s="31" t="s">
        <v>1</v>
      </c>
      <c r="E29" s="287" t="s">
        <v>3</v>
      </c>
      <c r="F29" s="32" t="s">
        <v>4</v>
      </c>
      <c r="G29" s="603" t="s">
        <v>23</v>
      </c>
      <c r="H29" s="604"/>
      <c r="I29" s="604"/>
      <c r="J29" s="604"/>
      <c r="K29" s="604"/>
      <c r="L29" s="604"/>
      <c r="M29" s="605"/>
      <c r="N29" s="33" t="s">
        <v>6</v>
      </c>
      <c r="O29" s="30" t="s">
        <v>91</v>
      </c>
      <c r="P29" s="2" t="s">
        <v>22</v>
      </c>
    </row>
    <row r="30" spans="1:16" ht="12.75">
      <c r="A30" s="31"/>
      <c r="B30" s="30"/>
      <c r="C30" s="30"/>
      <c r="D30" s="31" t="s">
        <v>2</v>
      </c>
      <c r="E30" s="31"/>
      <c r="F30" s="30"/>
      <c r="G30" s="30" t="s">
        <v>111</v>
      </c>
      <c r="H30" s="30" t="s">
        <v>351</v>
      </c>
      <c r="I30" s="30" t="s">
        <v>15</v>
      </c>
      <c r="J30" s="30" t="s">
        <v>16</v>
      </c>
      <c r="K30" s="30" t="s">
        <v>17</v>
      </c>
      <c r="L30" s="30" t="s">
        <v>18</v>
      </c>
      <c r="M30" s="30" t="s">
        <v>19</v>
      </c>
      <c r="N30" s="33"/>
      <c r="O30" s="30"/>
      <c r="P30" s="2"/>
    </row>
    <row r="31" spans="1:16" ht="12.75">
      <c r="A31" s="283" t="s">
        <v>103</v>
      </c>
      <c r="B31" s="36" t="s">
        <v>607</v>
      </c>
      <c r="C31" s="79">
        <v>1</v>
      </c>
      <c r="D31" s="79">
        <v>0</v>
      </c>
      <c r="E31" s="79">
        <v>0</v>
      </c>
      <c r="F31" s="79">
        <v>66</v>
      </c>
      <c r="G31" s="214"/>
      <c r="H31" s="214"/>
      <c r="I31" s="214"/>
      <c r="J31" s="214"/>
      <c r="K31" s="214">
        <v>1</v>
      </c>
      <c r="L31" s="214"/>
      <c r="M31" s="214"/>
      <c r="N31" s="56"/>
      <c r="O31" s="36"/>
      <c r="P31" s="36" t="s">
        <v>615</v>
      </c>
    </row>
    <row r="32" spans="1:16" ht="12.75">
      <c r="A32" s="283" t="s">
        <v>104</v>
      </c>
      <c r="B32" s="36" t="s">
        <v>50</v>
      </c>
      <c r="C32" s="79">
        <v>2</v>
      </c>
      <c r="D32" s="79">
        <v>0</v>
      </c>
      <c r="E32" s="79">
        <v>0</v>
      </c>
      <c r="F32" s="79">
        <v>64</v>
      </c>
      <c r="G32" s="79"/>
      <c r="H32" s="79"/>
      <c r="I32" s="79"/>
      <c r="J32" s="79">
        <v>1</v>
      </c>
      <c r="K32" s="79"/>
      <c r="L32" s="79">
        <v>1</v>
      </c>
      <c r="M32" s="79"/>
      <c r="N32" s="56"/>
      <c r="O32" s="36"/>
      <c r="P32" s="36"/>
    </row>
    <row r="33" spans="1:16" ht="12.75">
      <c r="A33" s="283" t="s">
        <v>104</v>
      </c>
      <c r="B33" s="36" t="s">
        <v>609</v>
      </c>
      <c r="C33" s="79">
        <v>2</v>
      </c>
      <c r="D33" s="79">
        <v>0</v>
      </c>
      <c r="E33" s="79">
        <v>0</v>
      </c>
      <c r="F33" s="79">
        <v>64</v>
      </c>
      <c r="G33" s="79"/>
      <c r="H33" s="79"/>
      <c r="I33" s="79"/>
      <c r="J33" s="79"/>
      <c r="K33" s="79">
        <v>2</v>
      </c>
      <c r="L33" s="79"/>
      <c r="M33" s="79"/>
      <c r="N33" s="36"/>
      <c r="O33" s="36"/>
      <c r="P33" s="36"/>
    </row>
    <row r="34" spans="1:16" ht="12.75">
      <c r="A34" s="283" t="s">
        <v>105</v>
      </c>
      <c r="B34" s="36" t="s">
        <v>36</v>
      </c>
      <c r="C34" s="79">
        <v>2</v>
      </c>
      <c r="D34" s="79">
        <v>0</v>
      </c>
      <c r="E34" s="79">
        <v>0</v>
      </c>
      <c r="F34" s="79">
        <v>62</v>
      </c>
      <c r="G34" s="79"/>
      <c r="H34" s="79"/>
      <c r="I34" s="79"/>
      <c r="J34" s="79">
        <v>1</v>
      </c>
      <c r="K34" s="79"/>
      <c r="L34" s="79">
        <v>1</v>
      </c>
      <c r="M34" s="79"/>
      <c r="N34" s="56"/>
      <c r="O34" s="36"/>
      <c r="P34" s="36"/>
    </row>
    <row r="35" spans="1:16" ht="12.75">
      <c r="A35" s="286" t="s">
        <v>106</v>
      </c>
      <c r="B35" s="30" t="s">
        <v>608</v>
      </c>
      <c r="C35" s="59">
        <v>1</v>
      </c>
      <c r="D35" s="59">
        <v>0</v>
      </c>
      <c r="E35" s="59">
        <v>0</v>
      </c>
      <c r="F35" s="59">
        <v>55</v>
      </c>
      <c r="G35" s="452"/>
      <c r="H35" s="452"/>
      <c r="I35" s="452"/>
      <c r="J35" s="452">
        <v>1</v>
      </c>
      <c r="K35" s="452"/>
      <c r="L35" s="452"/>
      <c r="M35" s="452"/>
      <c r="N35" s="30"/>
      <c r="O35" s="30"/>
      <c r="P35" s="30"/>
    </row>
    <row r="36" spans="1:16" ht="12.75">
      <c r="A36" s="286" t="s">
        <v>107</v>
      </c>
      <c r="B36" s="30" t="s">
        <v>536</v>
      </c>
      <c r="C36" s="59">
        <v>1</v>
      </c>
      <c r="D36" s="59">
        <v>0</v>
      </c>
      <c r="E36" s="59">
        <v>0</v>
      </c>
      <c r="F36" s="59">
        <v>53</v>
      </c>
      <c r="G36" s="59"/>
      <c r="H36" s="59"/>
      <c r="I36" s="59"/>
      <c r="J36" s="59">
        <v>1</v>
      </c>
      <c r="K36" s="59"/>
      <c r="L36" s="59"/>
      <c r="M36" s="59"/>
      <c r="N36" s="30"/>
      <c r="O36" s="30"/>
      <c r="P36" s="30"/>
    </row>
    <row r="37" spans="1:16" ht="12.75">
      <c r="A37" s="286" t="s">
        <v>108</v>
      </c>
      <c r="B37" s="30" t="s">
        <v>102</v>
      </c>
      <c r="C37" s="59">
        <v>1</v>
      </c>
      <c r="D37" s="59">
        <v>0</v>
      </c>
      <c r="E37" s="59">
        <v>0</v>
      </c>
      <c r="F37" s="59">
        <v>51</v>
      </c>
      <c r="G37" s="59"/>
      <c r="H37" s="59"/>
      <c r="I37" s="59"/>
      <c r="J37" s="59">
        <v>1</v>
      </c>
      <c r="K37" s="59"/>
      <c r="L37" s="59"/>
      <c r="M37" s="59"/>
      <c r="N37" s="58"/>
      <c r="O37" s="30"/>
      <c r="P37" s="30"/>
    </row>
    <row r="38" spans="1:16" ht="12.75">
      <c r="A38" s="453" t="s">
        <v>109</v>
      </c>
      <c r="B38" s="454" t="s">
        <v>20</v>
      </c>
      <c r="C38" s="243">
        <v>1</v>
      </c>
      <c r="D38" s="455">
        <v>1</v>
      </c>
      <c r="E38" s="455">
        <v>100</v>
      </c>
      <c r="F38" s="243">
        <v>23</v>
      </c>
      <c r="G38" s="243">
        <v>1</v>
      </c>
      <c r="H38" s="243"/>
      <c r="I38" s="243"/>
      <c r="J38" s="243"/>
      <c r="K38" s="243"/>
      <c r="L38" s="243"/>
      <c r="M38" s="243"/>
      <c r="N38" s="456"/>
      <c r="O38" s="456"/>
      <c r="P38" s="456"/>
    </row>
    <row r="39" spans="1:16" ht="12.75">
      <c r="A39" s="44"/>
      <c r="B39" s="45"/>
      <c r="C39" s="62">
        <f>SUM(C31:C38)</f>
        <v>11</v>
      </c>
      <c r="D39" s="457">
        <v>1</v>
      </c>
      <c r="E39" s="63">
        <v>0.09</v>
      </c>
      <c r="F39" s="62">
        <v>54.8</v>
      </c>
      <c r="G39" s="62">
        <v>1</v>
      </c>
      <c r="H39" s="62"/>
      <c r="I39" s="62"/>
      <c r="J39" s="62">
        <v>5</v>
      </c>
      <c r="K39" s="62">
        <v>3</v>
      </c>
      <c r="L39" s="62">
        <v>2</v>
      </c>
      <c r="M39" s="41"/>
      <c r="N39" s="30"/>
      <c r="O39" s="30"/>
      <c r="P39" s="30"/>
    </row>
    <row r="40" spans="1:16" ht="12.75">
      <c r="A40" s="286"/>
      <c r="B40" s="30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30"/>
      <c r="O40" s="30"/>
      <c r="P40" s="30"/>
    </row>
    <row r="42" spans="2:9" ht="12.75">
      <c r="B42" s="34" t="s">
        <v>5</v>
      </c>
      <c r="C42" s="34" t="s">
        <v>14</v>
      </c>
      <c r="D42" s="34" t="s">
        <v>15</v>
      </c>
      <c r="E42" s="34"/>
      <c r="F42" s="34" t="s">
        <v>16</v>
      </c>
      <c r="G42" s="34" t="s">
        <v>17</v>
      </c>
      <c r="H42" s="34" t="s">
        <v>18</v>
      </c>
      <c r="I42" s="34" t="s">
        <v>19</v>
      </c>
    </row>
    <row r="43" spans="2:9" ht="12.75">
      <c r="B43" s="430">
        <v>0</v>
      </c>
      <c r="C43" s="430">
        <v>5</v>
      </c>
      <c r="D43" s="430">
        <v>4</v>
      </c>
      <c r="E43" s="430"/>
      <c r="F43" s="430">
        <v>13</v>
      </c>
      <c r="G43" s="430">
        <v>10</v>
      </c>
      <c r="H43" s="430">
        <v>3</v>
      </c>
      <c r="I43" s="430">
        <v>2</v>
      </c>
    </row>
    <row r="44" spans="4:11" ht="12.75">
      <c r="D44" s="25"/>
      <c r="E44" s="25"/>
      <c r="F44" s="25"/>
      <c r="G44" s="25"/>
      <c r="H44" s="25"/>
      <c r="I44" s="25"/>
      <c r="J44" s="25"/>
      <c r="K44" s="25"/>
    </row>
    <row r="45" spans="4:11" ht="12.75">
      <c r="D45" s="50"/>
      <c r="E45" s="50"/>
      <c r="F45" s="50"/>
      <c r="G45" s="50"/>
      <c r="H45" s="50"/>
      <c r="I45" s="50"/>
      <c r="J45" s="50"/>
      <c r="K45" s="24"/>
    </row>
    <row r="46" spans="4:11" ht="12.75">
      <c r="D46" s="25"/>
      <c r="E46" s="25"/>
      <c r="F46" s="55"/>
      <c r="G46" s="55"/>
      <c r="H46" s="55"/>
      <c r="I46" s="55"/>
      <c r="J46" s="55"/>
      <c r="K46" s="55"/>
    </row>
    <row r="66" spans="1:15" ht="12.75">
      <c r="A66" s="606" t="s">
        <v>610</v>
      </c>
      <c r="B66" s="606"/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6"/>
      <c r="N66" s="606"/>
      <c r="O66" s="606"/>
    </row>
    <row r="68" spans="1:15" ht="12.75">
      <c r="A68" s="31" t="s">
        <v>25</v>
      </c>
      <c r="B68" s="30" t="s">
        <v>24</v>
      </c>
      <c r="C68" s="30" t="s">
        <v>0</v>
      </c>
      <c r="D68" s="31" t="s">
        <v>1</v>
      </c>
      <c r="E68" s="32" t="s">
        <v>4</v>
      </c>
      <c r="F68" s="603" t="s">
        <v>23</v>
      </c>
      <c r="G68" s="604"/>
      <c r="H68" s="604"/>
      <c r="I68" s="604"/>
      <c r="J68" s="604"/>
      <c r="K68" s="604"/>
      <c r="L68" s="605"/>
      <c r="M68" s="33" t="s">
        <v>6</v>
      </c>
      <c r="N68" s="30" t="s">
        <v>91</v>
      </c>
      <c r="O68" s="2" t="s">
        <v>22</v>
      </c>
    </row>
    <row r="69" spans="1:15" ht="12.75">
      <c r="A69" s="44"/>
      <c r="B69" s="45"/>
      <c r="C69" s="30"/>
      <c r="D69" s="31" t="s">
        <v>2</v>
      </c>
      <c r="E69" s="30"/>
      <c r="F69" s="34" t="s">
        <v>5</v>
      </c>
      <c r="G69" s="34" t="s">
        <v>14</v>
      </c>
      <c r="H69" s="34" t="s">
        <v>15</v>
      </c>
      <c r="I69" s="34" t="s">
        <v>16</v>
      </c>
      <c r="J69" s="34" t="s">
        <v>17</v>
      </c>
      <c r="K69" s="34" t="s">
        <v>18</v>
      </c>
      <c r="L69" s="34" t="s">
        <v>19</v>
      </c>
      <c r="M69" s="30"/>
      <c r="N69" s="30"/>
      <c r="O69" s="30"/>
    </row>
    <row r="70" spans="1:15" ht="12.75">
      <c r="A70" s="286">
        <v>1</v>
      </c>
      <c r="B70" s="30" t="s">
        <v>21</v>
      </c>
      <c r="C70" s="59">
        <v>3</v>
      </c>
      <c r="D70" s="59">
        <v>0</v>
      </c>
      <c r="E70" s="59">
        <v>77.3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2</v>
      </c>
      <c r="L70" s="59">
        <v>1</v>
      </c>
      <c r="M70" s="58" t="s">
        <v>611</v>
      </c>
      <c r="N70" s="30"/>
      <c r="O70" s="30"/>
    </row>
    <row r="71" spans="1:15" ht="12.75">
      <c r="A71" s="286">
        <v>2</v>
      </c>
      <c r="B71" s="30" t="s">
        <v>29</v>
      </c>
      <c r="C71" s="59">
        <v>1</v>
      </c>
      <c r="D71" s="59">
        <v>0</v>
      </c>
      <c r="E71" s="59">
        <v>71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8"/>
      <c r="N71" s="30"/>
      <c r="O71" s="30"/>
    </row>
    <row r="72" spans="1:15" ht="12.75">
      <c r="A72" s="286">
        <v>3</v>
      </c>
      <c r="B72" s="30" t="s">
        <v>8</v>
      </c>
      <c r="C72" s="59">
        <v>1</v>
      </c>
      <c r="D72" s="59">
        <v>0</v>
      </c>
      <c r="E72" s="59">
        <v>69</v>
      </c>
      <c r="F72" s="59">
        <v>0</v>
      </c>
      <c r="G72" s="59">
        <v>0</v>
      </c>
      <c r="H72" s="59">
        <v>0</v>
      </c>
      <c r="I72" s="59">
        <v>0</v>
      </c>
      <c r="J72" s="59">
        <v>1</v>
      </c>
      <c r="K72" s="59">
        <v>0</v>
      </c>
      <c r="L72" s="59">
        <v>0</v>
      </c>
      <c r="M72" s="30"/>
      <c r="N72" s="30"/>
      <c r="O72" s="30"/>
    </row>
    <row r="73" spans="1:15" ht="12.75">
      <c r="A73" s="286">
        <v>4</v>
      </c>
      <c r="B73" s="45" t="s">
        <v>612</v>
      </c>
      <c r="C73" s="41">
        <v>1</v>
      </c>
      <c r="D73" s="46">
        <v>0</v>
      </c>
      <c r="E73" s="41">
        <v>63</v>
      </c>
      <c r="F73" s="47">
        <v>0</v>
      </c>
      <c r="G73" s="47">
        <v>0</v>
      </c>
      <c r="H73" s="47">
        <v>0</v>
      </c>
      <c r="I73" s="47">
        <v>0</v>
      </c>
      <c r="J73" s="47">
        <v>1</v>
      </c>
      <c r="K73" s="47">
        <v>0</v>
      </c>
      <c r="L73" s="47">
        <v>0</v>
      </c>
      <c r="M73" s="30"/>
      <c r="N73" s="30"/>
      <c r="O73" s="30"/>
    </row>
    <row r="74" spans="1:15" ht="12.75">
      <c r="A74" s="286">
        <v>5</v>
      </c>
      <c r="B74" s="30" t="s">
        <v>50</v>
      </c>
      <c r="C74" s="59">
        <v>5</v>
      </c>
      <c r="D74" s="59">
        <v>0</v>
      </c>
      <c r="E74" s="59">
        <v>62.2</v>
      </c>
      <c r="F74" s="59">
        <v>0</v>
      </c>
      <c r="G74" s="59">
        <v>0</v>
      </c>
      <c r="H74" s="59">
        <v>0</v>
      </c>
      <c r="I74" s="59">
        <v>3</v>
      </c>
      <c r="J74" s="59">
        <v>1</v>
      </c>
      <c r="K74" s="59">
        <v>0</v>
      </c>
      <c r="L74" s="59">
        <v>1</v>
      </c>
      <c r="M74" s="58" t="s">
        <v>613</v>
      </c>
      <c r="N74" s="30"/>
      <c r="O74" s="30"/>
    </row>
    <row r="75" spans="1:15" ht="12.75">
      <c r="A75" s="286">
        <v>6</v>
      </c>
      <c r="B75" s="30" t="s">
        <v>13</v>
      </c>
      <c r="C75" s="59">
        <v>3</v>
      </c>
      <c r="D75" s="59">
        <v>0</v>
      </c>
      <c r="E75" s="59">
        <v>61.7</v>
      </c>
      <c r="F75" s="59">
        <v>0</v>
      </c>
      <c r="G75" s="59">
        <v>0</v>
      </c>
      <c r="H75" s="59">
        <v>0</v>
      </c>
      <c r="I75" s="59">
        <v>0</v>
      </c>
      <c r="J75" s="59">
        <v>3</v>
      </c>
      <c r="K75" s="59">
        <v>0</v>
      </c>
      <c r="L75" s="59">
        <v>0</v>
      </c>
      <c r="M75" s="58"/>
      <c r="N75" s="30"/>
      <c r="O75" s="30"/>
    </row>
    <row r="76" spans="1:15" ht="12.75">
      <c r="A76" s="286">
        <v>7</v>
      </c>
      <c r="B76" s="30" t="s">
        <v>27</v>
      </c>
      <c r="C76" s="59">
        <v>1</v>
      </c>
      <c r="D76" s="59">
        <v>0</v>
      </c>
      <c r="E76" s="59">
        <v>62</v>
      </c>
      <c r="F76" s="59">
        <v>0</v>
      </c>
      <c r="G76" s="59">
        <v>0</v>
      </c>
      <c r="H76" s="59">
        <v>0</v>
      </c>
      <c r="I76" s="59">
        <v>0</v>
      </c>
      <c r="J76" s="59">
        <v>1</v>
      </c>
      <c r="K76" s="59">
        <v>0</v>
      </c>
      <c r="L76" s="59">
        <v>0</v>
      </c>
      <c r="M76" s="30"/>
      <c r="N76" s="30"/>
      <c r="O76" s="30"/>
    </row>
    <row r="77" spans="1:15" ht="12.75">
      <c r="A77" s="286">
        <v>8</v>
      </c>
      <c r="B77" s="30" t="s">
        <v>164</v>
      </c>
      <c r="C77" s="59">
        <v>1</v>
      </c>
      <c r="D77" s="59">
        <v>0</v>
      </c>
      <c r="E77" s="59">
        <v>60</v>
      </c>
      <c r="F77" s="59">
        <v>0</v>
      </c>
      <c r="G77" s="59">
        <v>0</v>
      </c>
      <c r="H77" s="59">
        <v>0</v>
      </c>
      <c r="I77" s="59">
        <v>0</v>
      </c>
      <c r="J77" s="59">
        <v>1</v>
      </c>
      <c r="K77" s="59">
        <v>0</v>
      </c>
      <c r="L77" s="59">
        <v>0</v>
      </c>
      <c r="M77" s="30"/>
      <c r="N77" s="30"/>
      <c r="O77" s="30"/>
    </row>
    <row r="78" spans="1:15" ht="12.75">
      <c r="A78" s="286">
        <v>9</v>
      </c>
      <c r="B78" s="30" t="s">
        <v>7</v>
      </c>
      <c r="C78" s="59">
        <v>2</v>
      </c>
      <c r="D78" s="59">
        <v>0</v>
      </c>
      <c r="E78" s="59">
        <v>58</v>
      </c>
      <c r="F78" s="59">
        <v>0</v>
      </c>
      <c r="G78" s="59">
        <v>0</v>
      </c>
      <c r="H78" s="59">
        <v>0</v>
      </c>
      <c r="I78" s="59">
        <v>2</v>
      </c>
      <c r="J78" s="59">
        <v>0</v>
      </c>
      <c r="K78" s="59">
        <v>0</v>
      </c>
      <c r="L78" s="59">
        <v>0</v>
      </c>
      <c r="M78" s="30"/>
      <c r="N78" s="30"/>
      <c r="O78" s="30"/>
    </row>
    <row r="79" spans="1:15" ht="12.75">
      <c r="A79" s="286">
        <v>10</v>
      </c>
      <c r="B79" s="30" t="s">
        <v>31</v>
      </c>
      <c r="C79" s="59">
        <v>4</v>
      </c>
      <c r="D79" s="59">
        <v>0</v>
      </c>
      <c r="E79" s="59">
        <v>54.8</v>
      </c>
      <c r="F79" s="59">
        <v>0</v>
      </c>
      <c r="G79" s="59">
        <v>0</v>
      </c>
      <c r="H79" s="59">
        <v>2</v>
      </c>
      <c r="I79" s="59">
        <v>5</v>
      </c>
      <c r="J79" s="59">
        <v>1</v>
      </c>
      <c r="K79" s="59">
        <v>0</v>
      </c>
      <c r="L79" s="59">
        <v>0</v>
      </c>
      <c r="M79" s="30"/>
      <c r="N79" s="30"/>
      <c r="O79" s="30"/>
    </row>
    <row r="80" spans="1:15" ht="12.75">
      <c r="A80" s="286">
        <v>11</v>
      </c>
      <c r="B80" s="30" t="s">
        <v>10</v>
      </c>
      <c r="C80" s="59">
        <v>2</v>
      </c>
      <c r="D80" s="59">
        <v>0</v>
      </c>
      <c r="E80" s="59">
        <v>54.5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8"/>
      <c r="N80" s="77"/>
      <c r="O80" s="77"/>
    </row>
    <row r="81" spans="1:15" ht="12.75">
      <c r="A81" s="286">
        <v>12</v>
      </c>
      <c r="B81" s="30" t="s">
        <v>32</v>
      </c>
      <c r="C81" s="59">
        <v>3</v>
      </c>
      <c r="D81" s="59">
        <v>0</v>
      </c>
      <c r="E81" s="59">
        <v>47.3</v>
      </c>
      <c r="F81" s="59">
        <v>0</v>
      </c>
      <c r="G81" s="59">
        <v>1</v>
      </c>
      <c r="H81" s="59">
        <v>1</v>
      </c>
      <c r="I81" s="59">
        <v>0</v>
      </c>
      <c r="J81" s="59">
        <v>0</v>
      </c>
      <c r="K81" s="59">
        <v>0</v>
      </c>
      <c r="L81" s="59">
        <v>0</v>
      </c>
      <c r="M81" s="58"/>
      <c r="N81" s="77"/>
      <c r="O81" s="77"/>
    </row>
    <row r="82" spans="1:15" ht="12.75">
      <c r="A82" s="286">
        <v>13</v>
      </c>
      <c r="B82" s="30" t="s">
        <v>20</v>
      </c>
      <c r="C82" s="59">
        <v>3</v>
      </c>
      <c r="D82" s="59">
        <v>0</v>
      </c>
      <c r="E82" s="59">
        <v>45</v>
      </c>
      <c r="F82" s="59">
        <v>0</v>
      </c>
      <c r="G82" s="59">
        <v>2</v>
      </c>
      <c r="H82" s="59">
        <v>0</v>
      </c>
      <c r="I82" s="59">
        <v>0</v>
      </c>
      <c r="J82" s="59">
        <v>1</v>
      </c>
      <c r="K82" s="59">
        <v>0</v>
      </c>
      <c r="L82" s="59">
        <v>0</v>
      </c>
      <c r="M82" s="58"/>
      <c r="N82" s="77"/>
      <c r="O82" s="77"/>
    </row>
    <row r="83" spans="1:15" ht="12.75">
      <c r="A83" s="286">
        <v>14</v>
      </c>
      <c r="B83" s="30" t="s">
        <v>167</v>
      </c>
      <c r="C83" s="59">
        <v>1</v>
      </c>
      <c r="D83" s="59">
        <v>0</v>
      </c>
      <c r="E83" s="59">
        <v>41</v>
      </c>
      <c r="F83" s="59">
        <v>0</v>
      </c>
      <c r="G83" s="59">
        <v>0</v>
      </c>
      <c r="H83" s="59">
        <v>1</v>
      </c>
      <c r="I83" s="59">
        <v>0</v>
      </c>
      <c r="J83" s="59">
        <v>0</v>
      </c>
      <c r="K83" s="59">
        <v>0</v>
      </c>
      <c r="L83" s="59">
        <v>0</v>
      </c>
      <c r="M83" s="58"/>
      <c r="N83" s="77"/>
      <c r="O83" s="77"/>
    </row>
    <row r="84" spans="1:15" ht="12.75">
      <c r="A84" s="286">
        <v>15</v>
      </c>
      <c r="B84" s="30" t="s">
        <v>36</v>
      </c>
      <c r="C84" s="59">
        <v>2</v>
      </c>
      <c r="D84" s="59">
        <v>0</v>
      </c>
      <c r="E84" s="59">
        <v>30.5</v>
      </c>
      <c r="F84" s="59">
        <v>0</v>
      </c>
      <c r="G84" s="59">
        <v>2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8"/>
      <c r="N84" s="77"/>
      <c r="O84" s="77"/>
    </row>
    <row r="85" spans="1:15" ht="12.75">
      <c r="A85" s="30"/>
      <c r="B85" s="61" t="s">
        <v>26</v>
      </c>
      <c r="C85" s="62">
        <f>SUM(C70:C84)</f>
        <v>33</v>
      </c>
      <c r="D85" s="62">
        <v>0</v>
      </c>
      <c r="E85" s="62">
        <v>57.2</v>
      </c>
      <c r="F85" s="62">
        <f aca="true" t="shared" si="1" ref="F85:L85">SUM(F70:F84)</f>
        <v>0</v>
      </c>
      <c r="G85" s="62">
        <f t="shared" si="1"/>
        <v>5</v>
      </c>
      <c r="H85" s="62">
        <f t="shared" si="1"/>
        <v>4</v>
      </c>
      <c r="I85" s="62">
        <v>10</v>
      </c>
      <c r="J85" s="62">
        <f t="shared" si="1"/>
        <v>10</v>
      </c>
      <c r="K85" s="62">
        <v>2</v>
      </c>
      <c r="L85" s="62">
        <f t="shared" si="1"/>
        <v>2</v>
      </c>
      <c r="M85" s="45"/>
      <c r="N85" s="98"/>
      <c r="O85" s="77"/>
    </row>
  </sheetData>
  <mergeCells count="5">
    <mergeCell ref="F68:L68"/>
    <mergeCell ref="A1:P1"/>
    <mergeCell ref="A27:P27"/>
    <mergeCell ref="G29:M29"/>
    <mergeCell ref="A66:O6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73"/>
  <sheetViews>
    <sheetView workbookViewId="0" topLeftCell="A1">
      <pane ySplit="6" topLeftCell="BM7" activePane="bottomLeft" state="frozen"/>
      <selection pane="topLeft" activeCell="A1" sqref="A1"/>
      <selection pane="bottomLeft" activeCell="N18" sqref="N18"/>
    </sheetView>
  </sheetViews>
  <sheetFormatPr defaultColWidth="9.00390625" defaultRowHeight="12.75"/>
  <cols>
    <col min="1" max="1" width="4.25390625" style="0" customWidth="1"/>
    <col min="2" max="2" width="18.375" style="0" bestFit="1" customWidth="1"/>
    <col min="3" max="3" width="6.625" style="0" customWidth="1"/>
    <col min="4" max="4" width="7.75390625" style="0" customWidth="1"/>
    <col min="5" max="5" width="7.25390625" style="0" customWidth="1"/>
    <col min="6" max="6" width="5.75390625" style="0" customWidth="1"/>
    <col min="7" max="7" width="6.875" style="0" customWidth="1"/>
    <col min="8" max="8" width="6.125" style="0" customWidth="1"/>
    <col min="9" max="9" width="6.75390625" style="0" customWidth="1"/>
    <col min="10" max="10" width="6.00390625" style="0" customWidth="1"/>
    <col min="11" max="11" width="6.75390625" style="0" customWidth="1"/>
    <col min="12" max="12" width="5.125" style="0" customWidth="1"/>
    <col min="13" max="13" width="7.125" style="0" customWidth="1"/>
    <col min="14" max="15" width="13.75390625" style="0" customWidth="1"/>
    <col min="16" max="16" width="4.875" style="0" customWidth="1"/>
    <col min="17" max="17" width="5.625" style="0" customWidth="1"/>
  </cols>
  <sheetData>
    <row r="3" spans="1:15" ht="15.75">
      <c r="A3" s="608" t="s">
        <v>595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</row>
    <row r="4" ht="13.5" thickBot="1"/>
    <row r="5" spans="1:17" ht="19.5" customHeight="1">
      <c r="A5" s="375" t="s">
        <v>25</v>
      </c>
      <c r="B5" s="376" t="s">
        <v>24</v>
      </c>
      <c r="C5" s="376" t="s">
        <v>0</v>
      </c>
      <c r="D5" s="376" t="s">
        <v>1</v>
      </c>
      <c r="E5" s="376" t="s">
        <v>3</v>
      </c>
      <c r="F5" s="377" t="s">
        <v>4</v>
      </c>
      <c r="G5" s="378" t="s">
        <v>23</v>
      </c>
      <c r="H5" s="379"/>
      <c r="I5" s="379"/>
      <c r="J5" s="379"/>
      <c r="K5" s="379"/>
      <c r="L5" s="379"/>
      <c r="M5" s="380"/>
      <c r="N5" s="382" t="s">
        <v>6</v>
      </c>
      <c r="O5" s="382" t="s">
        <v>22</v>
      </c>
      <c r="P5" s="376" t="s">
        <v>501</v>
      </c>
      <c r="Q5" s="383" t="s">
        <v>502</v>
      </c>
    </row>
    <row r="6" spans="1:17" ht="19.5" customHeight="1">
      <c r="A6" s="384"/>
      <c r="B6" s="385"/>
      <c r="C6" s="31" t="s">
        <v>438</v>
      </c>
      <c r="D6" s="31" t="s">
        <v>2</v>
      </c>
      <c r="E6" s="31"/>
      <c r="F6" s="31"/>
      <c r="G6" s="386" t="s">
        <v>586</v>
      </c>
      <c r="H6" s="386" t="s">
        <v>587</v>
      </c>
      <c r="I6" s="386" t="s">
        <v>16</v>
      </c>
      <c r="J6" s="386" t="s">
        <v>17</v>
      </c>
      <c r="K6" s="386" t="s">
        <v>18</v>
      </c>
      <c r="L6" s="386" t="s">
        <v>19</v>
      </c>
      <c r="M6" s="386" t="s">
        <v>91</v>
      </c>
      <c r="N6" s="31"/>
      <c r="O6" s="350"/>
      <c r="P6" s="386"/>
      <c r="Q6" s="387"/>
    </row>
    <row r="7" spans="1:17" ht="19.5" customHeight="1">
      <c r="A7" s="431" t="s">
        <v>103</v>
      </c>
      <c r="B7" s="36" t="s">
        <v>588</v>
      </c>
      <c r="C7" s="37">
        <v>2</v>
      </c>
      <c r="D7" s="37">
        <v>0</v>
      </c>
      <c r="E7" s="372"/>
      <c r="F7" s="37">
        <v>72.5</v>
      </c>
      <c r="G7" s="37">
        <v>0</v>
      </c>
      <c r="H7" s="37">
        <v>0</v>
      </c>
      <c r="I7" s="37">
        <v>0</v>
      </c>
      <c r="J7" s="37">
        <v>1</v>
      </c>
      <c r="K7" s="37">
        <v>0</v>
      </c>
      <c r="L7" s="37">
        <v>1</v>
      </c>
      <c r="M7" s="37">
        <v>0</v>
      </c>
      <c r="N7" s="36" t="s">
        <v>589</v>
      </c>
      <c r="O7" s="36" t="s">
        <v>652</v>
      </c>
      <c r="P7" s="39">
        <v>60</v>
      </c>
      <c r="Q7" s="451">
        <v>85</v>
      </c>
    </row>
    <row r="8" spans="1:17" ht="19.5" customHeight="1">
      <c r="A8" s="431" t="s">
        <v>104</v>
      </c>
      <c r="B8" s="36" t="s">
        <v>75</v>
      </c>
      <c r="C8" s="37">
        <v>3</v>
      </c>
      <c r="D8" s="37">
        <v>0</v>
      </c>
      <c r="E8" s="372">
        <v>0</v>
      </c>
      <c r="F8" s="37">
        <v>70</v>
      </c>
      <c r="G8" s="39">
        <v>0</v>
      </c>
      <c r="H8" s="39">
        <v>0</v>
      </c>
      <c r="I8" s="39">
        <v>0</v>
      </c>
      <c r="J8" s="39">
        <v>2</v>
      </c>
      <c r="K8" s="39">
        <v>1</v>
      </c>
      <c r="L8" s="39">
        <v>0</v>
      </c>
      <c r="M8" s="39">
        <v>0</v>
      </c>
      <c r="N8" s="36"/>
      <c r="O8" s="36" t="s">
        <v>653</v>
      </c>
      <c r="P8" s="39">
        <v>66</v>
      </c>
      <c r="Q8" s="451">
        <v>76</v>
      </c>
    </row>
    <row r="9" spans="1:17" ht="19.5" customHeight="1">
      <c r="A9" s="418" t="s">
        <v>112</v>
      </c>
      <c r="B9" s="2" t="s">
        <v>68</v>
      </c>
      <c r="C9" s="4">
        <v>5</v>
      </c>
      <c r="D9" s="4">
        <v>2</v>
      </c>
      <c r="E9" s="477">
        <v>0.4</v>
      </c>
      <c r="F9" s="4">
        <v>41.8</v>
      </c>
      <c r="G9" s="4">
        <v>2</v>
      </c>
      <c r="H9" s="4">
        <v>1</v>
      </c>
      <c r="I9" s="4">
        <v>1</v>
      </c>
      <c r="J9" s="4">
        <v>2</v>
      </c>
      <c r="K9" s="4">
        <v>0</v>
      </c>
      <c r="L9" s="4">
        <v>0</v>
      </c>
      <c r="M9" s="103">
        <v>0</v>
      </c>
      <c r="N9" s="2"/>
      <c r="O9" s="2"/>
      <c r="P9" s="4">
        <v>16</v>
      </c>
      <c r="Q9" s="390">
        <v>60</v>
      </c>
    </row>
    <row r="10" spans="1:17" ht="19.5" customHeight="1">
      <c r="A10" s="418" t="s">
        <v>105</v>
      </c>
      <c r="B10" s="77" t="s">
        <v>69</v>
      </c>
      <c r="C10" s="98">
        <v>1</v>
      </c>
      <c r="D10" s="98">
        <v>1</v>
      </c>
      <c r="E10" s="477">
        <v>1</v>
      </c>
      <c r="F10" s="98">
        <v>22</v>
      </c>
      <c r="G10" s="98">
        <v>1</v>
      </c>
      <c r="H10" s="98">
        <v>0</v>
      </c>
      <c r="I10" s="98">
        <v>0</v>
      </c>
      <c r="J10" s="98">
        <v>0</v>
      </c>
      <c r="K10" s="4">
        <v>0</v>
      </c>
      <c r="L10" s="103">
        <v>0</v>
      </c>
      <c r="M10" s="103">
        <v>0</v>
      </c>
      <c r="N10" s="2"/>
      <c r="O10" s="2"/>
      <c r="P10" s="98">
        <v>22</v>
      </c>
      <c r="Q10" s="392">
        <v>22</v>
      </c>
    </row>
    <row r="11" spans="1:17" ht="17.25" customHeight="1" thickBot="1">
      <c r="A11" s="393"/>
      <c r="B11" s="394" t="s">
        <v>659</v>
      </c>
      <c r="C11" s="467">
        <f>SUM(C7:C10)</f>
        <v>11</v>
      </c>
      <c r="D11" s="468">
        <f>SUM(D7:D10)</f>
        <v>3</v>
      </c>
      <c r="E11" s="480">
        <v>0.273</v>
      </c>
      <c r="F11" s="467">
        <v>51.6</v>
      </c>
      <c r="G11" s="467">
        <f aca="true" t="shared" si="0" ref="G11:M11">SUM(G7:G10)</f>
        <v>3</v>
      </c>
      <c r="H11" s="470">
        <f t="shared" si="0"/>
        <v>1</v>
      </c>
      <c r="I11" s="470">
        <f t="shared" si="0"/>
        <v>1</v>
      </c>
      <c r="J11" s="470">
        <f t="shared" si="0"/>
        <v>5</v>
      </c>
      <c r="K11" s="470">
        <f t="shared" si="0"/>
        <v>1</v>
      </c>
      <c r="L11" s="470">
        <f t="shared" si="0"/>
        <v>1</v>
      </c>
      <c r="M11" s="470">
        <f t="shared" si="0"/>
        <v>0</v>
      </c>
      <c r="N11" s="481"/>
      <c r="O11" s="482"/>
      <c r="P11" s="395"/>
      <c r="Q11" s="399"/>
    </row>
    <row r="12" spans="7:12" ht="16.5" customHeight="1">
      <c r="G12" s="495">
        <v>0.273</v>
      </c>
      <c r="H12" s="495">
        <v>0.091</v>
      </c>
      <c r="I12" s="495">
        <v>0.091</v>
      </c>
      <c r="J12" s="495">
        <v>0.45399999999999996</v>
      </c>
      <c r="K12" s="495">
        <v>0.091</v>
      </c>
      <c r="L12" s="495">
        <v>0.091</v>
      </c>
    </row>
    <row r="13" spans="1:18" ht="15.75" thickBot="1">
      <c r="A13" s="393"/>
      <c r="B13" s="394" t="s">
        <v>434</v>
      </c>
      <c r="C13" s="467">
        <v>3</v>
      </c>
      <c r="D13" s="468">
        <v>0</v>
      </c>
      <c r="E13" s="483">
        <v>0</v>
      </c>
      <c r="F13" s="467">
        <v>85.5</v>
      </c>
      <c r="G13" s="484">
        <v>0</v>
      </c>
      <c r="H13" s="485" t="s">
        <v>395</v>
      </c>
      <c r="I13" s="485" t="s">
        <v>395</v>
      </c>
      <c r="J13" s="485" t="s">
        <v>103</v>
      </c>
      <c r="K13" s="485" t="s">
        <v>103</v>
      </c>
      <c r="L13" s="485" t="s">
        <v>395</v>
      </c>
      <c r="M13" s="486" t="s">
        <v>103</v>
      </c>
      <c r="N13" s="75"/>
      <c r="O13" s="25"/>
      <c r="P13" s="138"/>
      <c r="Q13" s="138"/>
      <c r="R13" s="25"/>
    </row>
    <row r="14" spans="8:18" ht="12.75">
      <c r="H14" s="53"/>
      <c r="I14" s="53"/>
      <c r="J14" s="495">
        <v>0.333</v>
      </c>
      <c r="K14" s="495">
        <v>0.333</v>
      </c>
      <c r="L14" s="495"/>
      <c r="M14" s="495">
        <v>0.333</v>
      </c>
      <c r="N14" s="72"/>
      <c r="O14" s="25"/>
      <c r="P14" s="25"/>
      <c r="Q14" s="25"/>
      <c r="R14" s="25"/>
    </row>
    <row r="15" spans="1:18" ht="15.75" thickBot="1">
      <c r="A15" s="393"/>
      <c r="B15" s="394" t="s">
        <v>397</v>
      </c>
      <c r="C15" s="467">
        <v>7</v>
      </c>
      <c r="D15" s="468">
        <v>0</v>
      </c>
      <c r="E15" s="483">
        <v>0</v>
      </c>
      <c r="F15" s="467">
        <v>55.7</v>
      </c>
      <c r="G15" s="487">
        <v>0</v>
      </c>
      <c r="H15" s="470" t="s">
        <v>105</v>
      </c>
      <c r="I15" s="470" t="s">
        <v>104</v>
      </c>
      <c r="J15" s="470" t="s">
        <v>395</v>
      </c>
      <c r="K15" s="470" t="s">
        <v>103</v>
      </c>
      <c r="L15" s="470" t="s">
        <v>395</v>
      </c>
      <c r="M15" s="486" t="s">
        <v>395</v>
      </c>
      <c r="N15" s="75"/>
      <c r="O15" s="25"/>
      <c r="P15" s="138"/>
      <c r="Q15" s="138"/>
      <c r="R15" s="25"/>
    </row>
    <row r="16" spans="7:18" ht="12.75">
      <c r="G16" s="495"/>
      <c r="H16" s="495">
        <v>0.571</v>
      </c>
      <c r="I16" s="495">
        <v>0.285</v>
      </c>
      <c r="J16" s="495"/>
      <c r="K16" s="495">
        <v>0.143</v>
      </c>
      <c r="L16" s="495"/>
      <c r="M16" s="53"/>
      <c r="N16" s="25"/>
      <c r="O16" s="25"/>
      <c r="P16" s="25"/>
      <c r="Q16" s="25"/>
      <c r="R16" s="25"/>
    </row>
    <row r="17" spans="2:18" ht="15.75" thickBot="1">
      <c r="B17" s="394" t="s">
        <v>398</v>
      </c>
      <c r="C17" s="467">
        <v>4</v>
      </c>
      <c r="D17" s="468">
        <v>0</v>
      </c>
      <c r="E17" s="483">
        <v>0</v>
      </c>
      <c r="F17" s="467">
        <v>47.7</v>
      </c>
      <c r="G17" s="487">
        <v>0</v>
      </c>
      <c r="H17" s="470" t="s">
        <v>112</v>
      </c>
      <c r="I17" s="470"/>
      <c r="J17" s="470" t="s">
        <v>103</v>
      </c>
      <c r="K17" s="470"/>
      <c r="L17" s="470" t="s">
        <v>395</v>
      </c>
      <c r="M17" s="486" t="s">
        <v>395</v>
      </c>
      <c r="N17" s="25"/>
      <c r="O17" s="25"/>
      <c r="P17" s="25"/>
      <c r="Q17" s="25"/>
      <c r="R17" s="25"/>
    </row>
    <row r="18" spans="8:10" ht="12.75">
      <c r="H18" s="48">
        <v>0.75</v>
      </c>
      <c r="J18" s="48">
        <v>0.25</v>
      </c>
    </row>
    <row r="20" spans="1:12" ht="15.75">
      <c r="A20" s="608" t="s">
        <v>616</v>
      </c>
      <c r="B20" s="608"/>
      <c r="C20" s="608"/>
      <c r="D20" s="608"/>
      <c r="E20" s="608"/>
      <c r="F20" s="608"/>
      <c r="G20" s="608"/>
      <c r="H20" s="608"/>
      <c r="I20" s="608"/>
      <c r="J20" s="608"/>
      <c r="K20" s="608"/>
      <c r="L20" s="608"/>
    </row>
    <row r="22" spans="1:15" ht="12.75">
      <c r="A22" s="30"/>
      <c r="B22" s="30"/>
      <c r="C22" s="30" t="s">
        <v>0</v>
      </c>
      <c r="D22" s="31" t="s">
        <v>1</v>
      </c>
      <c r="E22" s="32"/>
      <c r="F22" s="32" t="s">
        <v>4</v>
      </c>
      <c r="G22" s="603" t="s">
        <v>23</v>
      </c>
      <c r="H22" s="604"/>
      <c r="I22" s="604"/>
      <c r="J22" s="604"/>
      <c r="K22" s="604"/>
      <c r="L22" s="605"/>
      <c r="M22" s="2"/>
      <c r="N22" s="30"/>
      <c r="O22" s="350" t="s">
        <v>22</v>
      </c>
    </row>
    <row r="23" spans="1:15" ht="12.75">
      <c r="A23" s="44"/>
      <c r="B23" s="45"/>
      <c r="C23" s="30"/>
      <c r="D23" s="31" t="s">
        <v>2</v>
      </c>
      <c r="E23" s="30"/>
      <c r="F23" s="30"/>
      <c r="G23" s="386" t="s">
        <v>645</v>
      </c>
      <c r="H23" s="386" t="s">
        <v>646</v>
      </c>
      <c r="I23" s="306" t="s">
        <v>16</v>
      </c>
      <c r="J23" s="306" t="s">
        <v>17</v>
      </c>
      <c r="K23" s="306" t="s">
        <v>18</v>
      </c>
      <c r="L23" s="306" t="s">
        <v>19</v>
      </c>
      <c r="M23" s="29" t="s">
        <v>91</v>
      </c>
      <c r="N23" s="29" t="s">
        <v>617</v>
      </c>
      <c r="O23" s="30"/>
    </row>
    <row r="24" spans="1:15" ht="12.75">
      <c r="A24" s="68">
        <v>1</v>
      </c>
      <c r="B24" s="58" t="s">
        <v>536</v>
      </c>
      <c r="C24" s="41">
        <v>1</v>
      </c>
      <c r="D24" s="46"/>
      <c r="E24" s="41"/>
      <c r="F24" s="41">
        <v>100</v>
      </c>
      <c r="G24" s="34"/>
      <c r="H24" s="34"/>
      <c r="I24" s="34"/>
      <c r="J24" s="34"/>
      <c r="K24" s="34"/>
      <c r="L24" s="34"/>
      <c r="M24" s="34">
        <v>1</v>
      </c>
      <c r="N24" s="448" t="s">
        <v>618</v>
      </c>
      <c r="O24" s="30"/>
    </row>
    <row r="25" spans="1:15" ht="12.75">
      <c r="A25" s="41">
        <v>2</v>
      </c>
      <c r="B25" s="30" t="s">
        <v>619</v>
      </c>
      <c r="C25" s="41">
        <v>2</v>
      </c>
      <c r="D25" s="41"/>
      <c r="E25" s="41"/>
      <c r="F25" s="41">
        <v>71</v>
      </c>
      <c r="G25" s="30"/>
      <c r="H25" s="41"/>
      <c r="I25" s="30"/>
      <c r="J25" s="41">
        <v>1</v>
      </c>
      <c r="K25" s="41">
        <v>1</v>
      </c>
      <c r="L25" s="41"/>
      <c r="M25" s="41"/>
      <c r="N25" s="41"/>
      <c r="O25" s="30"/>
    </row>
    <row r="26" spans="1:15" ht="12.75">
      <c r="A26" s="30"/>
      <c r="B26" s="61" t="s">
        <v>26</v>
      </c>
      <c r="C26" s="62">
        <v>3</v>
      </c>
      <c r="D26" s="62"/>
      <c r="E26" s="62"/>
      <c r="F26" s="62">
        <v>85.5</v>
      </c>
      <c r="G26" s="62"/>
      <c r="H26" s="62"/>
      <c r="I26" s="62"/>
      <c r="J26" s="62">
        <v>1</v>
      </c>
      <c r="K26" s="62">
        <v>1</v>
      </c>
      <c r="L26" s="62"/>
      <c r="M26" s="62">
        <v>1</v>
      </c>
      <c r="N26" s="62"/>
      <c r="O26" s="30"/>
    </row>
    <row r="28" spans="9:12" ht="12.75">
      <c r="I28" s="34" t="s">
        <v>17</v>
      </c>
      <c r="J28" s="34" t="s">
        <v>18</v>
      </c>
      <c r="K28" s="34" t="s">
        <v>19</v>
      </c>
      <c r="L28" s="34" t="s">
        <v>91</v>
      </c>
    </row>
    <row r="29" spans="3:12" ht="12.75">
      <c r="C29" s="25"/>
      <c r="D29" s="25"/>
      <c r="E29" s="25"/>
      <c r="F29" s="25"/>
      <c r="G29" s="25"/>
      <c r="H29" s="449" t="s">
        <v>19</v>
      </c>
      <c r="I29">
        <v>1</v>
      </c>
      <c r="J29">
        <v>1</v>
      </c>
      <c r="L29">
        <v>1</v>
      </c>
    </row>
    <row r="30" spans="1:8" ht="12.75">
      <c r="A30" s="34" t="s">
        <v>599</v>
      </c>
      <c r="B30" s="34" t="s">
        <v>600</v>
      </c>
      <c r="C30" s="34" t="s">
        <v>15</v>
      </c>
      <c r="D30" s="34" t="s">
        <v>16</v>
      </c>
      <c r="E30" s="34" t="s">
        <v>17</v>
      </c>
      <c r="F30" s="34" t="s">
        <v>18</v>
      </c>
      <c r="G30" s="34" t="s">
        <v>19</v>
      </c>
      <c r="H30" s="450"/>
    </row>
    <row r="31" spans="2:7" ht="12.75">
      <c r="B31">
        <v>1</v>
      </c>
      <c r="C31" s="25">
        <v>3</v>
      </c>
      <c r="D31" s="25">
        <v>2</v>
      </c>
      <c r="E31" s="25"/>
      <c r="F31" s="75">
        <v>1</v>
      </c>
      <c r="G31" s="25"/>
    </row>
    <row r="32" spans="2:6" ht="12.75">
      <c r="B32" s="48">
        <v>0.14</v>
      </c>
      <c r="C32" s="48">
        <v>0.42</v>
      </c>
      <c r="D32" s="48">
        <v>0.28</v>
      </c>
      <c r="F32" s="48">
        <v>0.14</v>
      </c>
    </row>
    <row r="59" spans="1:12" ht="15.75">
      <c r="A59" s="608" t="s">
        <v>601</v>
      </c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</row>
    <row r="61" spans="1:12" ht="12.75">
      <c r="A61" s="30"/>
      <c r="B61" s="30"/>
      <c r="C61" s="30" t="s">
        <v>0</v>
      </c>
      <c r="D61" s="31" t="s">
        <v>1</v>
      </c>
      <c r="E61" s="32" t="s">
        <v>4</v>
      </c>
      <c r="F61" s="603" t="s">
        <v>23</v>
      </c>
      <c r="G61" s="604"/>
      <c r="H61" s="604"/>
      <c r="I61" s="604"/>
      <c r="J61" s="604"/>
      <c r="K61" s="604"/>
      <c r="L61" s="2" t="s">
        <v>22</v>
      </c>
    </row>
    <row r="62" spans="1:12" ht="12.75">
      <c r="A62" s="44"/>
      <c r="B62" s="45"/>
      <c r="C62" s="30"/>
      <c r="D62" s="31" t="s">
        <v>2</v>
      </c>
      <c r="E62" s="30"/>
      <c r="F62" s="34" t="s">
        <v>599</v>
      </c>
      <c r="G62" s="34" t="s">
        <v>600</v>
      </c>
      <c r="H62" s="34" t="s">
        <v>15</v>
      </c>
      <c r="I62" s="34" t="s">
        <v>16</v>
      </c>
      <c r="J62" s="34" t="s">
        <v>17</v>
      </c>
      <c r="K62" s="34" t="s">
        <v>18</v>
      </c>
      <c r="L62" s="30"/>
    </row>
    <row r="63" spans="1:12" ht="12.75">
      <c r="A63" s="68">
        <v>1</v>
      </c>
      <c r="B63" s="58" t="s">
        <v>536</v>
      </c>
      <c r="C63" s="41">
        <v>1</v>
      </c>
      <c r="D63" s="46"/>
      <c r="E63" s="41">
        <v>79</v>
      </c>
      <c r="F63" s="34"/>
      <c r="G63" s="34"/>
      <c r="H63" s="34"/>
      <c r="I63" s="34"/>
      <c r="J63" s="34"/>
      <c r="K63" s="34">
        <v>1</v>
      </c>
      <c r="L63" s="30"/>
    </row>
    <row r="64" spans="1:12" ht="12.75">
      <c r="A64" s="41">
        <v>2</v>
      </c>
      <c r="B64" s="30" t="s">
        <v>598</v>
      </c>
      <c r="C64" s="41">
        <v>1</v>
      </c>
      <c r="D64" s="41"/>
      <c r="E64" s="41">
        <v>51</v>
      </c>
      <c r="F64" s="30"/>
      <c r="G64" s="41"/>
      <c r="H64" s="41"/>
      <c r="I64" s="41">
        <v>1</v>
      </c>
      <c r="J64" s="41"/>
      <c r="K64" s="41"/>
      <c r="L64" s="30"/>
    </row>
    <row r="65" spans="1:12" ht="12.75">
      <c r="A65" s="41">
        <v>3</v>
      </c>
      <c r="B65" s="30" t="s">
        <v>40</v>
      </c>
      <c r="C65" s="41">
        <v>1</v>
      </c>
      <c r="D65" s="41"/>
      <c r="E65" s="41">
        <v>47</v>
      </c>
      <c r="F65" s="30"/>
      <c r="G65" s="41"/>
      <c r="H65" s="41">
        <v>1</v>
      </c>
      <c r="I65" s="41"/>
      <c r="J65" s="41"/>
      <c r="K65" s="41"/>
      <c r="L65" s="30"/>
    </row>
    <row r="66" spans="1:12" ht="12.75">
      <c r="A66" s="41">
        <v>4</v>
      </c>
      <c r="B66" s="30" t="s">
        <v>21</v>
      </c>
      <c r="C66" s="41">
        <v>4</v>
      </c>
      <c r="D66" s="41"/>
      <c r="E66" s="41">
        <v>45.8</v>
      </c>
      <c r="F66" s="30"/>
      <c r="G66" s="41">
        <v>1</v>
      </c>
      <c r="H66" s="41">
        <v>2</v>
      </c>
      <c r="I66" s="41">
        <v>1</v>
      </c>
      <c r="J66" s="41"/>
      <c r="K66" s="41"/>
      <c r="L66" s="30"/>
    </row>
    <row r="67" spans="1:12" ht="12.75">
      <c r="A67" s="30"/>
      <c r="B67" s="61" t="s">
        <v>26</v>
      </c>
      <c r="C67" s="62">
        <v>7</v>
      </c>
      <c r="D67" s="62">
        <v>0</v>
      </c>
      <c r="E67" s="62">
        <v>55.7</v>
      </c>
      <c r="F67" s="62"/>
      <c r="G67" s="62">
        <f>SUM(G63:G66)</f>
        <v>1</v>
      </c>
      <c r="H67" s="62">
        <f>SUM(H63:H66)</f>
        <v>3</v>
      </c>
      <c r="I67" s="62">
        <f>SUM(I63:I66)</f>
        <v>2</v>
      </c>
      <c r="J67" s="62"/>
      <c r="K67" s="62">
        <f>SUM(K63:K66)</f>
        <v>1</v>
      </c>
      <c r="L67" s="30"/>
    </row>
    <row r="70" spans="3:8" ht="12.75">
      <c r="C70" s="25"/>
      <c r="D70" s="25"/>
      <c r="E70" s="25"/>
      <c r="F70" s="25"/>
      <c r="G70" s="25"/>
      <c r="H70" s="449" t="s">
        <v>19</v>
      </c>
    </row>
    <row r="71" spans="1:8" ht="12.75">
      <c r="A71" s="34" t="s">
        <v>599</v>
      </c>
      <c r="B71" s="34" t="s">
        <v>600</v>
      </c>
      <c r="C71" s="34" t="s">
        <v>15</v>
      </c>
      <c r="D71" s="34" t="s">
        <v>16</v>
      </c>
      <c r="E71" s="34" t="s">
        <v>17</v>
      </c>
      <c r="F71" s="34" t="s">
        <v>18</v>
      </c>
      <c r="G71" s="34" t="s">
        <v>19</v>
      </c>
      <c r="H71" s="450"/>
    </row>
    <row r="72" spans="2:7" ht="12.75">
      <c r="B72">
        <v>1</v>
      </c>
      <c r="C72" s="25">
        <v>3</v>
      </c>
      <c r="D72" s="25">
        <v>2</v>
      </c>
      <c r="E72" s="25"/>
      <c r="F72" s="75">
        <v>1</v>
      </c>
      <c r="G72" s="25"/>
    </row>
    <row r="73" spans="2:6" ht="12.75">
      <c r="B73" s="48">
        <v>0.14</v>
      </c>
      <c r="C73" s="48">
        <v>0.42</v>
      </c>
      <c r="D73" s="48">
        <v>0.28</v>
      </c>
      <c r="F73" s="48">
        <v>0.14</v>
      </c>
    </row>
  </sheetData>
  <mergeCells count="5">
    <mergeCell ref="F61:K61"/>
    <mergeCell ref="G22:L22"/>
    <mergeCell ref="A3:O3"/>
    <mergeCell ref="A20:L20"/>
    <mergeCell ref="A59:L5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7"/>
  <sheetViews>
    <sheetView workbookViewId="0" topLeftCell="A10">
      <selection activeCell="S19" sqref="S19"/>
    </sheetView>
  </sheetViews>
  <sheetFormatPr defaultColWidth="9.00390625" defaultRowHeight="12.75"/>
  <cols>
    <col min="1" max="1" width="4.25390625" style="0" customWidth="1"/>
    <col min="2" max="2" width="19.75390625" style="0" customWidth="1"/>
    <col min="3" max="3" width="5.75390625" style="0" customWidth="1"/>
    <col min="4" max="4" width="7.75390625" style="0" customWidth="1"/>
    <col min="5" max="6" width="6.875" style="0" customWidth="1"/>
    <col min="7" max="7" width="6.75390625" style="0" customWidth="1"/>
    <col min="8" max="8" width="6.00390625" style="0" customWidth="1"/>
    <col min="9" max="9" width="5.875" style="0" customWidth="1"/>
    <col min="10" max="10" width="6.25390625" style="0" customWidth="1"/>
    <col min="11" max="11" width="6.75390625" style="0" customWidth="1"/>
    <col min="12" max="12" width="5.875" style="0" customWidth="1"/>
    <col min="13" max="13" width="17.00390625" style="0" customWidth="1"/>
    <col min="14" max="14" width="5.875" style="0" customWidth="1"/>
    <col min="15" max="16" width="13.75390625" style="0" customWidth="1"/>
    <col min="17" max="17" width="4.875" style="0" customWidth="1"/>
    <col min="18" max="18" width="5.625" style="0" customWidth="1"/>
  </cols>
  <sheetData>
    <row r="1" spans="1:16" ht="15.75">
      <c r="A1" s="608" t="s">
        <v>568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spans="14:15" ht="13.5" thickBot="1">
      <c r="N2" s="413"/>
      <c r="O2" s="25"/>
    </row>
    <row r="3" spans="1:18" ht="19.5" customHeight="1">
      <c r="A3" s="375" t="s">
        <v>25</v>
      </c>
      <c r="B3" s="376" t="s">
        <v>24</v>
      </c>
      <c r="C3" s="376" t="s">
        <v>0</v>
      </c>
      <c r="D3" s="376" t="s">
        <v>1</v>
      </c>
      <c r="E3" s="376" t="s">
        <v>3</v>
      </c>
      <c r="F3" s="377" t="s">
        <v>4</v>
      </c>
      <c r="G3" s="378" t="s">
        <v>23</v>
      </c>
      <c r="H3" s="379"/>
      <c r="I3" s="379"/>
      <c r="J3" s="379"/>
      <c r="K3" s="379"/>
      <c r="L3" s="414"/>
      <c r="M3" s="382" t="s">
        <v>6</v>
      </c>
      <c r="N3" s="415"/>
      <c r="O3" s="382" t="s">
        <v>6</v>
      </c>
      <c r="P3" s="382" t="s">
        <v>22</v>
      </c>
      <c r="Q3" s="376" t="s">
        <v>501</v>
      </c>
      <c r="R3" s="416" t="s">
        <v>502</v>
      </c>
    </row>
    <row r="4" spans="1:18" ht="19.5" customHeight="1" thickBot="1">
      <c r="A4" s="384"/>
      <c r="B4" s="385"/>
      <c r="C4" s="31" t="s">
        <v>438</v>
      </c>
      <c r="D4" s="31" t="s">
        <v>2</v>
      </c>
      <c r="E4" s="31"/>
      <c r="F4" s="31"/>
      <c r="G4" s="31" t="s">
        <v>569</v>
      </c>
      <c r="H4" s="31" t="s">
        <v>570</v>
      </c>
      <c r="I4" s="31" t="s">
        <v>16</v>
      </c>
      <c r="J4" s="31" t="s">
        <v>17</v>
      </c>
      <c r="K4" s="31" t="s">
        <v>18</v>
      </c>
      <c r="L4" s="31" t="s">
        <v>19</v>
      </c>
      <c r="M4" s="31"/>
      <c r="N4" s="31" t="s">
        <v>91</v>
      </c>
      <c r="O4" s="350"/>
      <c r="P4" s="31"/>
      <c r="Q4" s="287"/>
      <c r="R4" s="417"/>
    </row>
    <row r="5" spans="1:18" ht="19.5" customHeight="1">
      <c r="A5" s="431" t="s">
        <v>103</v>
      </c>
      <c r="B5" s="36" t="s">
        <v>71</v>
      </c>
      <c r="C5" s="37">
        <v>9</v>
      </c>
      <c r="D5" s="37">
        <v>0</v>
      </c>
      <c r="E5" s="372">
        <v>0</v>
      </c>
      <c r="F5" s="37">
        <v>74.1</v>
      </c>
      <c r="G5" s="37">
        <v>0</v>
      </c>
      <c r="H5" s="37">
        <v>0</v>
      </c>
      <c r="I5" s="37">
        <v>0</v>
      </c>
      <c r="J5" s="37">
        <v>3</v>
      </c>
      <c r="K5" s="37">
        <v>4</v>
      </c>
      <c r="L5" s="37">
        <v>2</v>
      </c>
      <c r="M5" s="432" t="s">
        <v>571</v>
      </c>
      <c r="N5" s="37"/>
      <c r="O5" s="36"/>
      <c r="P5" s="435" t="s">
        <v>212</v>
      </c>
      <c r="Q5" s="433">
        <v>63</v>
      </c>
      <c r="R5" s="434">
        <v>88</v>
      </c>
    </row>
    <row r="6" spans="1:18" ht="19.5" customHeight="1">
      <c r="A6" s="431"/>
      <c r="B6" s="36"/>
      <c r="C6" s="37"/>
      <c r="D6" s="37"/>
      <c r="E6" s="372"/>
      <c r="F6" s="37"/>
      <c r="G6" s="39"/>
      <c r="H6" s="39"/>
      <c r="I6" s="39"/>
      <c r="J6" s="39"/>
      <c r="K6" s="39"/>
      <c r="L6" s="39"/>
      <c r="M6" s="435" t="s">
        <v>572</v>
      </c>
      <c r="N6" s="39"/>
      <c r="O6" s="36"/>
      <c r="P6" s="435"/>
      <c r="Q6" s="433"/>
      <c r="R6" s="436"/>
    </row>
    <row r="7" spans="1:18" ht="19.5" customHeight="1">
      <c r="A7" s="431" t="s">
        <v>104</v>
      </c>
      <c r="B7" s="36" t="s">
        <v>149</v>
      </c>
      <c r="C7" s="37">
        <v>13</v>
      </c>
      <c r="D7" s="37">
        <v>0</v>
      </c>
      <c r="E7" s="372">
        <v>0</v>
      </c>
      <c r="F7" s="373">
        <v>65.5</v>
      </c>
      <c r="G7" s="39">
        <v>0</v>
      </c>
      <c r="H7" s="39">
        <v>0</v>
      </c>
      <c r="I7" s="39">
        <v>3</v>
      </c>
      <c r="J7" s="39">
        <v>6</v>
      </c>
      <c r="K7" s="39">
        <v>3</v>
      </c>
      <c r="L7" s="39">
        <v>1</v>
      </c>
      <c r="M7" s="435" t="s">
        <v>573</v>
      </c>
      <c r="N7" s="39"/>
      <c r="O7" s="36"/>
      <c r="P7" s="435" t="s">
        <v>677</v>
      </c>
      <c r="Q7" s="433">
        <v>51</v>
      </c>
      <c r="R7" s="437">
        <v>80</v>
      </c>
    </row>
    <row r="8" spans="1:18" ht="19.5" customHeight="1">
      <c r="A8" s="431" t="s">
        <v>112</v>
      </c>
      <c r="B8" s="56" t="s">
        <v>72</v>
      </c>
      <c r="C8" s="37">
        <v>13</v>
      </c>
      <c r="D8" s="79">
        <v>0</v>
      </c>
      <c r="E8" s="372">
        <v>0</v>
      </c>
      <c r="F8" s="37">
        <v>64.3</v>
      </c>
      <c r="G8" s="37">
        <v>0</v>
      </c>
      <c r="H8" s="37">
        <v>2</v>
      </c>
      <c r="I8" s="37">
        <v>2</v>
      </c>
      <c r="J8" s="37">
        <v>4</v>
      </c>
      <c r="K8" s="37">
        <v>4</v>
      </c>
      <c r="L8" s="39">
        <v>0</v>
      </c>
      <c r="M8" s="39"/>
      <c r="N8" s="39">
        <v>1</v>
      </c>
      <c r="O8" s="36" t="s">
        <v>574</v>
      </c>
      <c r="P8" s="432" t="s">
        <v>201</v>
      </c>
      <c r="Q8" s="78">
        <v>47</v>
      </c>
      <c r="R8" s="437">
        <v>90</v>
      </c>
    </row>
    <row r="9" spans="1:18" ht="19.5" customHeight="1">
      <c r="A9" s="431" t="s">
        <v>105</v>
      </c>
      <c r="B9" s="36" t="s">
        <v>73</v>
      </c>
      <c r="C9" s="37">
        <v>5</v>
      </c>
      <c r="D9" s="37">
        <v>0</v>
      </c>
      <c r="E9" s="372">
        <v>0</v>
      </c>
      <c r="F9" s="37">
        <v>63.8</v>
      </c>
      <c r="G9" s="37">
        <v>0</v>
      </c>
      <c r="H9" s="37">
        <v>1</v>
      </c>
      <c r="I9" s="37">
        <v>1</v>
      </c>
      <c r="J9" s="37">
        <v>2</v>
      </c>
      <c r="K9" s="39">
        <v>0</v>
      </c>
      <c r="L9" s="39">
        <v>1</v>
      </c>
      <c r="M9" s="39" t="s">
        <v>575</v>
      </c>
      <c r="N9" s="39"/>
      <c r="O9" s="36"/>
      <c r="P9" s="432" t="s">
        <v>215</v>
      </c>
      <c r="Q9" s="78">
        <v>44</v>
      </c>
      <c r="R9" s="437">
        <v>85</v>
      </c>
    </row>
    <row r="10" spans="1:18" ht="19.5" customHeight="1">
      <c r="A10" s="431" t="s">
        <v>105</v>
      </c>
      <c r="B10" s="36" t="s">
        <v>585</v>
      </c>
      <c r="C10" s="37">
        <v>30</v>
      </c>
      <c r="D10" s="37">
        <v>0</v>
      </c>
      <c r="E10" s="372">
        <v>0</v>
      </c>
      <c r="F10" s="37">
        <v>63.8</v>
      </c>
      <c r="G10" s="37">
        <v>0</v>
      </c>
      <c r="H10" s="37">
        <v>7</v>
      </c>
      <c r="I10" s="37">
        <v>10</v>
      </c>
      <c r="J10" s="37">
        <v>11</v>
      </c>
      <c r="K10" s="37">
        <v>2</v>
      </c>
      <c r="L10" s="37">
        <v>0</v>
      </c>
      <c r="M10" s="37"/>
      <c r="N10" s="37"/>
      <c r="O10" s="36"/>
      <c r="P10" s="432" t="s">
        <v>656</v>
      </c>
      <c r="Q10" s="78">
        <v>40</v>
      </c>
      <c r="R10" s="437">
        <v>75</v>
      </c>
    </row>
    <row r="11" spans="1:18" ht="19.5" customHeight="1">
      <c r="A11" s="431" t="s">
        <v>107</v>
      </c>
      <c r="B11" s="36" t="s">
        <v>576</v>
      </c>
      <c r="C11" s="37">
        <v>25</v>
      </c>
      <c r="D11" s="37">
        <v>1</v>
      </c>
      <c r="E11" s="372">
        <v>4</v>
      </c>
      <c r="F11" s="37">
        <v>61.9</v>
      </c>
      <c r="G11" s="39">
        <v>1</v>
      </c>
      <c r="H11" s="39">
        <v>2</v>
      </c>
      <c r="I11" s="39">
        <v>6</v>
      </c>
      <c r="J11" s="39">
        <v>10</v>
      </c>
      <c r="K11" s="39">
        <v>5</v>
      </c>
      <c r="L11" s="39">
        <v>1</v>
      </c>
      <c r="M11" s="435" t="s">
        <v>577</v>
      </c>
      <c r="N11" s="39"/>
      <c r="O11" s="36"/>
      <c r="P11" s="435" t="s">
        <v>203</v>
      </c>
      <c r="Q11" s="433">
        <v>29</v>
      </c>
      <c r="R11" s="437">
        <v>78</v>
      </c>
    </row>
    <row r="12" spans="1:18" ht="19.5" customHeight="1">
      <c r="A12" s="431" t="s">
        <v>108</v>
      </c>
      <c r="B12" s="36" t="s">
        <v>535</v>
      </c>
      <c r="C12" s="37">
        <v>14</v>
      </c>
      <c r="D12" s="37">
        <v>1</v>
      </c>
      <c r="E12" s="372">
        <v>7.1</v>
      </c>
      <c r="F12" s="37">
        <v>60.8</v>
      </c>
      <c r="G12" s="37">
        <v>1</v>
      </c>
      <c r="H12" s="37">
        <v>1</v>
      </c>
      <c r="I12" s="37">
        <v>6</v>
      </c>
      <c r="J12" s="37">
        <v>2</v>
      </c>
      <c r="K12" s="39">
        <v>0</v>
      </c>
      <c r="L12" s="39">
        <v>4</v>
      </c>
      <c r="M12" s="435" t="s">
        <v>578</v>
      </c>
      <c r="N12" s="39"/>
      <c r="O12" s="36"/>
      <c r="P12" s="432" t="s">
        <v>636</v>
      </c>
      <c r="Q12" s="78">
        <v>34</v>
      </c>
      <c r="R12" s="437">
        <v>85</v>
      </c>
    </row>
    <row r="13" spans="1:18" ht="19.5" customHeight="1">
      <c r="A13" s="431"/>
      <c r="B13" s="36"/>
      <c r="C13" s="37"/>
      <c r="D13" s="37"/>
      <c r="E13" s="372"/>
      <c r="F13" s="37"/>
      <c r="G13" s="37"/>
      <c r="H13" s="37"/>
      <c r="I13" s="37"/>
      <c r="J13" s="37"/>
      <c r="K13" s="39"/>
      <c r="L13" s="39"/>
      <c r="M13" s="435" t="s">
        <v>579</v>
      </c>
      <c r="N13" s="39"/>
      <c r="O13" s="36"/>
      <c r="P13" s="432"/>
      <c r="Q13" s="78"/>
      <c r="R13" s="437"/>
    </row>
    <row r="14" spans="1:18" ht="19.5" customHeight="1">
      <c r="A14" s="431"/>
      <c r="B14" s="36"/>
      <c r="C14" s="37"/>
      <c r="D14" s="37"/>
      <c r="E14" s="372"/>
      <c r="F14" s="37"/>
      <c r="G14" s="37"/>
      <c r="H14" s="37"/>
      <c r="I14" s="37"/>
      <c r="J14" s="37"/>
      <c r="K14" s="39"/>
      <c r="L14" s="39"/>
      <c r="M14" s="435" t="s">
        <v>580</v>
      </c>
      <c r="N14" s="39"/>
      <c r="O14" s="36"/>
      <c r="P14" s="432"/>
      <c r="Q14" s="78"/>
      <c r="R14" s="437"/>
    </row>
    <row r="15" spans="1:18" ht="19.5" customHeight="1">
      <c r="A15" s="431"/>
      <c r="B15" s="36"/>
      <c r="C15" s="37"/>
      <c r="D15" s="37"/>
      <c r="E15" s="372"/>
      <c r="F15" s="37"/>
      <c r="G15" s="37"/>
      <c r="H15" s="37"/>
      <c r="I15" s="37"/>
      <c r="J15" s="37"/>
      <c r="K15" s="39"/>
      <c r="L15" s="39"/>
      <c r="M15" s="435" t="s">
        <v>581</v>
      </c>
      <c r="N15" s="39"/>
      <c r="O15" s="36"/>
      <c r="P15" s="432"/>
      <c r="Q15" s="78"/>
      <c r="R15" s="437"/>
    </row>
    <row r="16" spans="1:18" ht="19.5" customHeight="1">
      <c r="A16" s="431" t="s">
        <v>109</v>
      </c>
      <c r="B16" s="36" t="s">
        <v>147</v>
      </c>
      <c r="C16" s="37">
        <v>14</v>
      </c>
      <c r="D16" s="37">
        <v>0</v>
      </c>
      <c r="E16" s="372">
        <v>0</v>
      </c>
      <c r="F16" s="37">
        <v>59.8</v>
      </c>
      <c r="G16" s="37">
        <v>0</v>
      </c>
      <c r="H16" s="37">
        <v>1</v>
      </c>
      <c r="I16" s="37">
        <v>6</v>
      </c>
      <c r="J16" s="37">
        <v>6</v>
      </c>
      <c r="K16" s="39">
        <v>0</v>
      </c>
      <c r="L16" s="39">
        <v>0</v>
      </c>
      <c r="M16" s="39"/>
      <c r="N16" s="39">
        <v>1</v>
      </c>
      <c r="O16" s="36" t="s">
        <v>582</v>
      </c>
      <c r="P16" s="432" t="s">
        <v>628</v>
      </c>
      <c r="Q16" s="78">
        <v>46</v>
      </c>
      <c r="R16" s="437">
        <v>90</v>
      </c>
    </row>
    <row r="17" spans="1:18" ht="19.5" customHeight="1">
      <c r="A17" s="431" t="s">
        <v>113</v>
      </c>
      <c r="B17" s="56" t="s">
        <v>75</v>
      </c>
      <c r="C17" s="79">
        <v>13</v>
      </c>
      <c r="D17" s="79">
        <v>0</v>
      </c>
      <c r="E17" s="372">
        <v>0</v>
      </c>
      <c r="F17" s="79">
        <v>59.1</v>
      </c>
      <c r="G17" s="79">
        <v>0</v>
      </c>
      <c r="H17" s="79">
        <v>2</v>
      </c>
      <c r="I17" s="79">
        <v>5</v>
      </c>
      <c r="J17" s="37">
        <v>7</v>
      </c>
      <c r="K17" s="37">
        <v>0</v>
      </c>
      <c r="L17" s="39">
        <v>0</v>
      </c>
      <c r="M17" s="39"/>
      <c r="N17" s="39"/>
      <c r="O17" s="36"/>
      <c r="P17" s="463" t="s">
        <v>641</v>
      </c>
      <c r="Q17" s="438">
        <v>44</v>
      </c>
      <c r="R17" s="437">
        <v>69</v>
      </c>
    </row>
    <row r="18" spans="1:18" ht="19.5" customHeight="1">
      <c r="A18" s="431" t="s">
        <v>114</v>
      </c>
      <c r="B18" s="36" t="s">
        <v>63</v>
      </c>
      <c r="C18" s="37">
        <v>14</v>
      </c>
      <c r="D18" s="37">
        <v>0</v>
      </c>
      <c r="E18" s="439">
        <v>0</v>
      </c>
      <c r="F18" s="37">
        <v>58.6</v>
      </c>
      <c r="G18" s="37">
        <v>0</v>
      </c>
      <c r="H18" s="37">
        <v>1</v>
      </c>
      <c r="I18" s="37">
        <v>7</v>
      </c>
      <c r="J18" s="37">
        <v>6</v>
      </c>
      <c r="K18" s="37">
        <v>0</v>
      </c>
      <c r="L18" s="37">
        <v>0</v>
      </c>
      <c r="M18" s="37"/>
      <c r="N18" s="37"/>
      <c r="O18" s="36"/>
      <c r="P18" s="432" t="s">
        <v>137</v>
      </c>
      <c r="Q18" s="78">
        <v>54</v>
      </c>
      <c r="R18" s="437">
        <v>68</v>
      </c>
    </row>
    <row r="19" spans="1:18" ht="19.5" customHeight="1">
      <c r="A19" s="431" t="s">
        <v>115</v>
      </c>
      <c r="B19" s="36" t="s">
        <v>597</v>
      </c>
      <c r="C19" s="37">
        <v>13</v>
      </c>
      <c r="D19" s="37">
        <v>0</v>
      </c>
      <c r="E19" s="372">
        <v>0</v>
      </c>
      <c r="F19" s="37">
        <v>58.4</v>
      </c>
      <c r="G19" s="37">
        <v>0</v>
      </c>
      <c r="H19" s="37">
        <v>3</v>
      </c>
      <c r="I19" s="37">
        <v>2</v>
      </c>
      <c r="J19" s="37">
        <v>6</v>
      </c>
      <c r="K19" s="37">
        <v>2</v>
      </c>
      <c r="L19" s="39">
        <v>0</v>
      </c>
      <c r="M19" s="39"/>
      <c r="N19" s="39"/>
      <c r="O19" s="36"/>
      <c r="P19" s="432" t="s">
        <v>657</v>
      </c>
      <c r="Q19" s="78">
        <v>49</v>
      </c>
      <c r="R19" s="437">
        <v>71</v>
      </c>
    </row>
    <row r="20" spans="1:18" ht="19.5" customHeight="1">
      <c r="A20" s="418" t="s">
        <v>116</v>
      </c>
      <c r="B20" s="2" t="s">
        <v>153</v>
      </c>
      <c r="C20" s="4">
        <v>5</v>
      </c>
      <c r="D20" s="4">
        <v>0</v>
      </c>
      <c r="E20" s="388">
        <v>0</v>
      </c>
      <c r="F20" s="391">
        <v>57.6</v>
      </c>
      <c r="G20" s="4">
        <v>0</v>
      </c>
      <c r="H20" s="4">
        <v>0</v>
      </c>
      <c r="I20" s="4">
        <v>2</v>
      </c>
      <c r="J20" s="4">
        <v>3</v>
      </c>
      <c r="K20" s="4">
        <v>0</v>
      </c>
      <c r="L20" s="4">
        <v>0</v>
      </c>
      <c r="M20" s="4"/>
      <c r="N20" s="4"/>
      <c r="O20" s="2"/>
      <c r="P20" s="4"/>
      <c r="Q20" s="8">
        <v>50</v>
      </c>
      <c r="R20" s="421">
        <v>61</v>
      </c>
    </row>
    <row r="21" spans="1:18" ht="19.5" customHeight="1">
      <c r="A21" s="418" t="s">
        <v>117</v>
      </c>
      <c r="B21" s="2" t="s">
        <v>534</v>
      </c>
      <c r="C21" s="4">
        <v>17</v>
      </c>
      <c r="D21" s="4">
        <v>0</v>
      </c>
      <c r="E21" s="388">
        <v>0</v>
      </c>
      <c r="F21" s="4">
        <v>54.2</v>
      </c>
      <c r="G21" s="4">
        <v>0</v>
      </c>
      <c r="H21" s="4">
        <v>8</v>
      </c>
      <c r="I21" s="4">
        <v>5</v>
      </c>
      <c r="J21" s="4">
        <v>3</v>
      </c>
      <c r="K21" s="4">
        <v>0</v>
      </c>
      <c r="L21" s="4">
        <v>0</v>
      </c>
      <c r="M21" s="4"/>
      <c r="N21" s="4">
        <v>1</v>
      </c>
      <c r="O21" s="2" t="s">
        <v>583</v>
      </c>
      <c r="P21" s="4"/>
      <c r="Q21" s="8">
        <v>39</v>
      </c>
      <c r="R21" s="421">
        <v>90</v>
      </c>
    </row>
    <row r="22" spans="1:18" ht="19.5" customHeight="1">
      <c r="A22" s="418" t="s">
        <v>118</v>
      </c>
      <c r="B22" s="2" t="s">
        <v>69</v>
      </c>
      <c r="C22" s="4">
        <v>8</v>
      </c>
      <c r="D22" s="4">
        <v>1</v>
      </c>
      <c r="E22" s="388">
        <v>12.5</v>
      </c>
      <c r="F22" s="4">
        <v>53.8</v>
      </c>
      <c r="G22" s="103">
        <v>1</v>
      </c>
      <c r="H22" s="103">
        <v>0</v>
      </c>
      <c r="I22" s="103">
        <v>4</v>
      </c>
      <c r="J22" s="103">
        <v>3</v>
      </c>
      <c r="K22" s="103">
        <v>0</v>
      </c>
      <c r="L22" s="103">
        <v>0</v>
      </c>
      <c r="M22" s="103"/>
      <c r="N22" s="103"/>
      <c r="O22" s="2"/>
      <c r="P22" s="103"/>
      <c r="Q22" s="419">
        <v>21</v>
      </c>
      <c r="R22" s="421">
        <v>67</v>
      </c>
    </row>
    <row r="23" spans="1:18" ht="19.5" customHeight="1">
      <c r="A23" s="418" t="s">
        <v>119</v>
      </c>
      <c r="B23" s="409" t="s">
        <v>68</v>
      </c>
      <c r="C23" s="423">
        <v>17</v>
      </c>
      <c r="D23" s="410">
        <v>2</v>
      </c>
      <c r="E23" s="426">
        <v>12</v>
      </c>
      <c r="F23" s="423">
        <v>53.6</v>
      </c>
      <c r="G23" s="423">
        <v>2</v>
      </c>
      <c r="H23" s="423">
        <v>2</v>
      </c>
      <c r="I23" s="423">
        <v>7</v>
      </c>
      <c r="J23" s="423">
        <v>5</v>
      </c>
      <c r="K23" s="423">
        <v>1</v>
      </c>
      <c r="L23" s="423">
        <v>0</v>
      </c>
      <c r="M23" s="423"/>
      <c r="N23" s="423"/>
      <c r="O23" s="110"/>
      <c r="P23" s="423"/>
      <c r="Q23" s="424">
        <v>24</v>
      </c>
      <c r="R23" s="425">
        <v>70</v>
      </c>
    </row>
    <row r="24" spans="1:18" ht="19.5" customHeight="1">
      <c r="A24" s="418" t="s">
        <v>120</v>
      </c>
      <c r="B24" s="2" t="s">
        <v>154</v>
      </c>
      <c r="C24" s="4">
        <v>12</v>
      </c>
      <c r="D24" s="4">
        <v>0</v>
      </c>
      <c r="E24" s="388">
        <v>0</v>
      </c>
      <c r="F24" s="4">
        <v>52</v>
      </c>
      <c r="G24" s="4">
        <v>0</v>
      </c>
      <c r="H24" s="4">
        <v>5</v>
      </c>
      <c r="I24" s="4">
        <v>4</v>
      </c>
      <c r="J24" s="4">
        <v>3</v>
      </c>
      <c r="K24" s="4">
        <v>0</v>
      </c>
      <c r="L24" s="4">
        <v>0</v>
      </c>
      <c r="M24" s="4"/>
      <c r="N24" s="4"/>
      <c r="O24" s="2"/>
      <c r="P24" s="4"/>
      <c r="Q24" s="8">
        <v>40</v>
      </c>
      <c r="R24" s="421">
        <v>64</v>
      </c>
    </row>
    <row r="25" spans="1:18" ht="19.5" customHeight="1">
      <c r="A25" s="418" t="s">
        <v>121</v>
      </c>
      <c r="B25" s="30" t="s">
        <v>78</v>
      </c>
      <c r="C25" s="41">
        <v>17</v>
      </c>
      <c r="D25" s="4">
        <v>1</v>
      </c>
      <c r="E25" s="360">
        <v>14.3</v>
      </c>
      <c r="F25" s="41">
        <v>50.7</v>
      </c>
      <c r="G25" s="41">
        <v>1</v>
      </c>
      <c r="H25" s="41">
        <v>7</v>
      </c>
      <c r="I25" s="41">
        <v>5</v>
      </c>
      <c r="J25" s="41">
        <v>3</v>
      </c>
      <c r="K25" s="41">
        <v>0</v>
      </c>
      <c r="L25" s="41">
        <v>1</v>
      </c>
      <c r="M25" s="41" t="s">
        <v>584</v>
      </c>
      <c r="N25" s="41"/>
      <c r="O25" s="30"/>
      <c r="P25" s="41"/>
      <c r="Q25" s="64">
        <v>21</v>
      </c>
      <c r="R25" s="421">
        <v>80</v>
      </c>
    </row>
    <row r="26" spans="1:18" ht="19.5" customHeight="1">
      <c r="A26" s="418" t="s">
        <v>470</v>
      </c>
      <c r="B26" s="2" t="s">
        <v>66</v>
      </c>
      <c r="C26" s="4">
        <v>11</v>
      </c>
      <c r="D26" s="4">
        <v>1</v>
      </c>
      <c r="E26" s="388">
        <v>9</v>
      </c>
      <c r="F26" s="4">
        <v>50.4</v>
      </c>
      <c r="G26" s="4">
        <v>1</v>
      </c>
      <c r="H26" s="4">
        <v>5</v>
      </c>
      <c r="I26" s="4">
        <v>4</v>
      </c>
      <c r="J26" s="4">
        <v>1</v>
      </c>
      <c r="K26" s="4">
        <v>0</v>
      </c>
      <c r="L26" s="4">
        <v>0</v>
      </c>
      <c r="M26" s="4"/>
      <c r="N26" s="4"/>
      <c r="O26" s="2"/>
      <c r="P26" s="4"/>
      <c r="Q26" s="8">
        <v>37</v>
      </c>
      <c r="R26" s="421">
        <v>68</v>
      </c>
    </row>
    <row r="27" spans="1:18" ht="19.5" customHeight="1">
      <c r="A27" s="418" t="s">
        <v>471</v>
      </c>
      <c r="B27" s="2" t="s">
        <v>76</v>
      </c>
      <c r="C27" s="4">
        <v>6</v>
      </c>
      <c r="D27" s="4">
        <v>1</v>
      </c>
      <c r="E27" s="388">
        <v>16.7</v>
      </c>
      <c r="F27" s="391">
        <v>49.3</v>
      </c>
      <c r="G27" s="4">
        <v>1</v>
      </c>
      <c r="H27" s="4">
        <v>2</v>
      </c>
      <c r="I27" s="4">
        <v>3</v>
      </c>
      <c r="J27" s="4">
        <v>0</v>
      </c>
      <c r="K27" s="4">
        <v>0</v>
      </c>
      <c r="L27" s="4">
        <v>0</v>
      </c>
      <c r="M27" s="4"/>
      <c r="N27" s="4"/>
      <c r="O27" s="2"/>
      <c r="P27" s="4"/>
      <c r="Q27" s="8">
        <v>37</v>
      </c>
      <c r="R27" s="421">
        <v>59</v>
      </c>
    </row>
    <row r="28" spans="1:18" ht="19.5" customHeight="1">
      <c r="A28" s="418" t="s">
        <v>472</v>
      </c>
      <c r="B28" s="30" t="s">
        <v>77</v>
      </c>
      <c r="C28" s="41">
        <v>7</v>
      </c>
      <c r="D28" s="4">
        <v>2</v>
      </c>
      <c r="E28" s="354">
        <v>28.6</v>
      </c>
      <c r="F28" s="41">
        <v>41.5</v>
      </c>
      <c r="G28" s="41">
        <v>2</v>
      </c>
      <c r="H28" s="41">
        <v>4</v>
      </c>
      <c r="I28" s="41">
        <v>1</v>
      </c>
      <c r="J28" s="41">
        <v>0</v>
      </c>
      <c r="K28" s="41">
        <v>0</v>
      </c>
      <c r="L28" s="41">
        <v>0</v>
      </c>
      <c r="M28" s="41"/>
      <c r="N28" s="41"/>
      <c r="O28" s="30"/>
      <c r="P28" s="41"/>
      <c r="Q28" s="64">
        <v>29</v>
      </c>
      <c r="R28" s="421">
        <v>46</v>
      </c>
    </row>
    <row r="29" spans="1:18" ht="20.25" customHeight="1" thickBot="1">
      <c r="A29" s="393"/>
      <c r="B29" s="394" t="s">
        <v>357</v>
      </c>
      <c r="C29" s="467">
        <f>SUM(C5:C28)</f>
        <v>263</v>
      </c>
      <c r="D29" s="468">
        <f>SUM(D5:D28)</f>
        <v>10</v>
      </c>
      <c r="E29" s="488">
        <v>3.8</v>
      </c>
      <c r="F29" s="468">
        <v>57.7</v>
      </c>
      <c r="G29" s="467">
        <f aca="true" t="shared" si="0" ref="G29:L29">SUM(G5:G28)</f>
        <v>10</v>
      </c>
      <c r="H29" s="470">
        <f t="shared" si="0"/>
        <v>53</v>
      </c>
      <c r="I29" s="470">
        <f t="shared" si="0"/>
        <v>83</v>
      </c>
      <c r="J29" s="470">
        <f t="shared" si="0"/>
        <v>84</v>
      </c>
      <c r="K29" s="470">
        <f t="shared" si="0"/>
        <v>21</v>
      </c>
      <c r="L29" s="470">
        <f t="shared" si="0"/>
        <v>10</v>
      </c>
      <c r="M29" s="470"/>
      <c r="N29" s="490">
        <v>3</v>
      </c>
      <c r="O29" s="482"/>
      <c r="P29" s="467"/>
      <c r="Q29" s="489"/>
      <c r="R29" s="422"/>
    </row>
    <row r="30" spans="7:14" ht="12.75">
      <c r="G30" s="479">
        <v>0.04</v>
      </c>
      <c r="H30" s="479">
        <v>0.2</v>
      </c>
      <c r="I30" s="478">
        <v>0.316</v>
      </c>
      <c r="J30" s="479">
        <v>0.32</v>
      </c>
      <c r="K30" s="479">
        <v>0.08</v>
      </c>
      <c r="L30" s="479">
        <v>0.04</v>
      </c>
      <c r="N30" s="479">
        <v>0.011000000000000001</v>
      </c>
    </row>
    <row r="31" spans="2:14" ht="18" customHeight="1" thickBot="1">
      <c r="B31" s="394" t="s">
        <v>434</v>
      </c>
      <c r="C31" s="467">
        <v>224</v>
      </c>
      <c r="D31" s="468">
        <v>1</v>
      </c>
      <c r="E31" s="491">
        <v>0.004</v>
      </c>
      <c r="F31" s="468">
        <v>57.7</v>
      </c>
      <c r="G31" s="467">
        <v>1</v>
      </c>
      <c r="H31" s="470" t="s">
        <v>660</v>
      </c>
      <c r="I31" s="470" t="s">
        <v>661</v>
      </c>
      <c r="J31" s="470" t="s">
        <v>662</v>
      </c>
      <c r="K31" s="470" t="s">
        <v>119</v>
      </c>
      <c r="L31" s="470" t="s">
        <v>106</v>
      </c>
      <c r="M31" s="470"/>
      <c r="N31" s="470"/>
    </row>
    <row r="32" spans="7:12" ht="12.75">
      <c r="G32" s="492">
        <v>0.004</v>
      </c>
      <c r="H32" s="479">
        <v>0.24</v>
      </c>
      <c r="I32" s="478">
        <v>0.36</v>
      </c>
      <c r="J32" s="479">
        <v>0.31</v>
      </c>
      <c r="K32" s="479">
        <v>0.07</v>
      </c>
      <c r="L32" s="479">
        <v>0.02</v>
      </c>
    </row>
    <row r="33" spans="2:14" ht="15.75" thickBot="1">
      <c r="B33" s="394" t="s">
        <v>397</v>
      </c>
      <c r="C33" s="467">
        <v>220</v>
      </c>
      <c r="D33" s="468">
        <v>7</v>
      </c>
      <c r="E33" s="339">
        <v>0.03</v>
      </c>
      <c r="F33" s="468">
        <v>52.9</v>
      </c>
      <c r="G33" s="467">
        <v>7</v>
      </c>
      <c r="H33" s="470" t="s">
        <v>663</v>
      </c>
      <c r="I33" s="470" t="s">
        <v>664</v>
      </c>
      <c r="J33" s="470" t="s">
        <v>665</v>
      </c>
      <c r="K33" s="470" t="s">
        <v>117</v>
      </c>
      <c r="L33" s="470" t="s">
        <v>103</v>
      </c>
      <c r="M33" s="470"/>
      <c r="N33" s="470" t="s">
        <v>103</v>
      </c>
    </row>
    <row r="34" spans="7:14" ht="12.75">
      <c r="G34" s="492">
        <v>0.031</v>
      </c>
      <c r="H34" s="479">
        <v>0.272</v>
      </c>
      <c r="I34" s="478">
        <v>0.395</v>
      </c>
      <c r="J34" s="479">
        <v>0.231</v>
      </c>
      <c r="K34" s="479">
        <v>0.06</v>
      </c>
      <c r="L34" s="478">
        <v>0.004</v>
      </c>
      <c r="N34" s="478">
        <v>0.004</v>
      </c>
    </row>
    <row r="35" spans="2:14" ht="15.75" thickBot="1">
      <c r="B35" s="394" t="s">
        <v>398</v>
      </c>
      <c r="C35" s="467">
        <v>168</v>
      </c>
      <c r="D35" s="468">
        <v>8</v>
      </c>
      <c r="E35" s="491">
        <v>0.047</v>
      </c>
      <c r="F35" s="468">
        <v>56.4</v>
      </c>
      <c r="G35" s="467">
        <v>8</v>
      </c>
      <c r="H35" s="470" t="s">
        <v>666</v>
      </c>
      <c r="I35" s="470" t="s">
        <v>667</v>
      </c>
      <c r="J35" s="470" t="s">
        <v>668</v>
      </c>
      <c r="K35" s="470" t="s">
        <v>470</v>
      </c>
      <c r="L35" s="470" t="s">
        <v>104</v>
      </c>
      <c r="M35" s="470"/>
      <c r="N35" s="470"/>
    </row>
    <row r="36" spans="7:12" ht="12.75">
      <c r="G36" s="492">
        <v>0.047</v>
      </c>
      <c r="H36" s="479">
        <v>0.267</v>
      </c>
      <c r="I36" s="479">
        <v>0.31</v>
      </c>
      <c r="J36" s="479">
        <v>0.291</v>
      </c>
      <c r="K36" s="479">
        <v>0.107</v>
      </c>
      <c r="L36" s="478">
        <v>0.011</v>
      </c>
    </row>
    <row r="39" spans="1:15" ht="12.75">
      <c r="A39" s="611" t="s">
        <v>642</v>
      </c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</row>
    <row r="41" spans="1:16" ht="12.75">
      <c r="A41" s="31" t="s">
        <v>25</v>
      </c>
      <c r="B41" s="30" t="s">
        <v>24</v>
      </c>
      <c r="C41" s="30" t="s">
        <v>0</v>
      </c>
      <c r="D41" s="31" t="s">
        <v>1</v>
      </c>
      <c r="E41" s="30" t="s">
        <v>3</v>
      </c>
      <c r="F41" s="32" t="s">
        <v>4</v>
      </c>
      <c r="G41" s="603" t="s">
        <v>23</v>
      </c>
      <c r="H41" s="604"/>
      <c r="I41" s="604"/>
      <c r="J41" s="604"/>
      <c r="K41" s="604"/>
      <c r="L41" s="605"/>
      <c r="M41" s="33" t="s">
        <v>602</v>
      </c>
      <c r="N41" s="30" t="s">
        <v>91</v>
      </c>
      <c r="O41" s="2"/>
      <c r="P41" s="2" t="s">
        <v>418</v>
      </c>
    </row>
    <row r="42" spans="1:16" ht="12.75">
      <c r="A42" s="44"/>
      <c r="B42" s="45"/>
      <c r="C42" s="30"/>
      <c r="D42" s="31" t="s">
        <v>2</v>
      </c>
      <c r="E42" s="30"/>
      <c r="F42" s="30"/>
      <c r="G42" s="34" t="s">
        <v>569</v>
      </c>
      <c r="H42" s="34" t="s">
        <v>570</v>
      </c>
      <c r="I42" s="34" t="s">
        <v>16</v>
      </c>
      <c r="J42" s="34" t="s">
        <v>17</v>
      </c>
      <c r="K42" s="34" t="s">
        <v>18</v>
      </c>
      <c r="L42" s="34" t="s">
        <v>19</v>
      </c>
      <c r="M42" s="30"/>
      <c r="N42" s="30"/>
      <c r="O42" s="30"/>
      <c r="P42" s="30"/>
    </row>
    <row r="43" spans="1:16" ht="12.75">
      <c r="A43" s="68" t="s">
        <v>103</v>
      </c>
      <c r="B43" s="30" t="s">
        <v>9</v>
      </c>
      <c r="C43" s="41">
        <v>4</v>
      </c>
      <c r="D43" s="41">
        <v>0</v>
      </c>
      <c r="E43" s="41">
        <v>0</v>
      </c>
      <c r="F43" s="41">
        <v>68</v>
      </c>
      <c r="G43" s="41">
        <v>0</v>
      </c>
      <c r="H43" s="41">
        <v>0</v>
      </c>
      <c r="I43" s="41">
        <v>0</v>
      </c>
      <c r="J43" s="41">
        <v>3</v>
      </c>
      <c r="K43" s="41">
        <v>0</v>
      </c>
      <c r="L43" s="47">
        <v>1</v>
      </c>
      <c r="M43" s="30" t="s">
        <v>620</v>
      </c>
      <c r="N43" s="30"/>
      <c r="O43" s="30"/>
      <c r="P43" s="30" t="s">
        <v>621</v>
      </c>
    </row>
    <row r="44" spans="1:16" ht="12.75">
      <c r="A44" s="68" t="s">
        <v>104</v>
      </c>
      <c r="B44" s="30" t="s">
        <v>94</v>
      </c>
      <c r="C44" s="41">
        <v>5</v>
      </c>
      <c r="D44" s="41">
        <v>0</v>
      </c>
      <c r="E44" s="42">
        <v>0</v>
      </c>
      <c r="F44" s="41">
        <v>66</v>
      </c>
      <c r="G44" s="41">
        <v>0</v>
      </c>
      <c r="H44" s="41">
        <v>0</v>
      </c>
      <c r="I44" s="41">
        <v>0</v>
      </c>
      <c r="J44" s="41">
        <v>5</v>
      </c>
      <c r="K44" s="41">
        <v>0</v>
      </c>
      <c r="L44" s="47">
        <v>0</v>
      </c>
      <c r="M44" s="30"/>
      <c r="N44" s="30"/>
      <c r="O44" s="30"/>
      <c r="P44" s="30" t="s">
        <v>215</v>
      </c>
    </row>
    <row r="45" spans="1:16" ht="12.75">
      <c r="A45" s="68" t="s">
        <v>104</v>
      </c>
      <c r="B45" s="58" t="s">
        <v>90</v>
      </c>
      <c r="C45" s="41">
        <v>2</v>
      </c>
      <c r="D45" s="46">
        <v>0</v>
      </c>
      <c r="E45" s="41">
        <v>0</v>
      </c>
      <c r="F45" s="41">
        <v>66</v>
      </c>
      <c r="G45" s="47">
        <v>0</v>
      </c>
      <c r="H45" s="47">
        <v>0</v>
      </c>
      <c r="I45" s="47">
        <v>0</v>
      </c>
      <c r="J45" s="47">
        <v>1</v>
      </c>
      <c r="K45" s="47">
        <v>1</v>
      </c>
      <c r="L45" s="47">
        <v>0</v>
      </c>
      <c r="M45" s="30"/>
      <c r="N45" s="30"/>
      <c r="O45" s="30"/>
      <c r="P45" s="30" t="s">
        <v>622</v>
      </c>
    </row>
    <row r="46" spans="1:16" ht="12.75">
      <c r="A46" s="68" t="s">
        <v>105</v>
      </c>
      <c r="B46" s="30" t="s">
        <v>623</v>
      </c>
      <c r="C46" s="41">
        <v>2</v>
      </c>
      <c r="D46" s="41">
        <v>0</v>
      </c>
      <c r="E46" s="42">
        <v>0</v>
      </c>
      <c r="F46" s="41">
        <v>61.5</v>
      </c>
      <c r="G46" s="41">
        <v>0</v>
      </c>
      <c r="H46" s="41">
        <v>0</v>
      </c>
      <c r="I46" s="41">
        <v>0</v>
      </c>
      <c r="J46" s="41">
        <v>2</v>
      </c>
      <c r="K46" s="41">
        <v>0</v>
      </c>
      <c r="L46" s="41">
        <v>0</v>
      </c>
      <c r="M46" s="30"/>
      <c r="N46" s="30"/>
      <c r="O46" s="30"/>
      <c r="P46" s="30" t="s">
        <v>624</v>
      </c>
    </row>
    <row r="47" spans="1:16" ht="12.75">
      <c r="A47" s="68" t="s">
        <v>106</v>
      </c>
      <c r="B47" s="30" t="s">
        <v>625</v>
      </c>
      <c r="C47" s="41">
        <v>29</v>
      </c>
      <c r="D47" s="41">
        <v>0</v>
      </c>
      <c r="E47" s="42">
        <v>0</v>
      </c>
      <c r="F47" s="41">
        <v>61.1</v>
      </c>
      <c r="G47" s="41">
        <v>0</v>
      </c>
      <c r="H47" s="41">
        <v>2</v>
      </c>
      <c r="I47" s="41">
        <v>9</v>
      </c>
      <c r="J47" s="41">
        <v>13</v>
      </c>
      <c r="K47" s="41">
        <v>3</v>
      </c>
      <c r="L47" s="47">
        <v>2</v>
      </c>
      <c r="M47" s="30" t="s">
        <v>626</v>
      </c>
      <c r="N47" s="30"/>
      <c r="O47" s="30"/>
      <c r="P47" s="30" t="s">
        <v>627</v>
      </c>
    </row>
    <row r="48" spans="1:16" ht="12.75">
      <c r="A48" s="68" t="s">
        <v>107</v>
      </c>
      <c r="B48" s="30" t="s">
        <v>551</v>
      </c>
      <c r="C48" s="41">
        <v>16</v>
      </c>
      <c r="D48" s="41">
        <v>0</v>
      </c>
      <c r="E48" s="41">
        <v>0</v>
      </c>
      <c r="F48" s="41">
        <v>59.9</v>
      </c>
      <c r="G48" s="41">
        <v>0</v>
      </c>
      <c r="H48" s="41">
        <v>1</v>
      </c>
      <c r="I48" s="41">
        <v>8</v>
      </c>
      <c r="J48" s="41">
        <v>4</v>
      </c>
      <c r="K48" s="41">
        <v>3</v>
      </c>
      <c r="L48" s="47">
        <v>0</v>
      </c>
      <c r="M48" s="30"/>
      <c r="N48" s="30"/>
      <c r="O48" s="30"/>
      <c r="P48" s="30" t="s">
        <v>628</v>
      </c>
    </row>
    <row r="49" spans="1:16" ht="12.75">
      <c r="A49" s="68" t="s">
        <v>108</v>
      </c>
      <c r="B49" s="30" t="s">
        <v>89</v>
      </c>
      <c r="C49" s="41">
        <v>13</v>
      </c>
      <c r="D49" s="41">
        <v>0</v>
      </c>
      <c r="E49" s="42">
        <v>0</v>
      </c>
      <c r="F49" s="41">
        <v>59</v>
      </c>
      <c r="G49" s="41">
        <v>0</v>
      </c>
      <c r="H49" s="41">
        <v>2</v>
      </c>
      <c r="I49" s="41">
        <v>4</v>
      </c>
      <c r="J49" s="41">
        <v>7</v>
      </c>
      <c r="K49" s="41">
        <v>0</v>
      </c>
      <c r="L49" s="41">
        <v>0</v>
      </c>
      <c r="M49" s="30"/>
      <c r="N49" s="30"/>
      <c r="O49" s="30"/>
      <c r="P49" s="30" t="s">
        <v>629</v>
      </c>
    </row>
    <row r="50" spans="1:16" ht="12.75">
      <c r="A50" s="68" t="s">
        <v>108</v>
      </c>
      <c r="B50" s="30" t="s">
        <v>35</v>
      </c>
      <c r="C50" s="41">
        <v>3</v>
      </c>
      <c r="D50" s="41">
        <v>0</v>
      </c>
      <c r="E50" s="42">
        <v>0</v>
      </c>
      <c r="F50" s="41">
        <v>59</v>
      </c>
      <c r="G50" s="41">
        <v>0</v>
      </c>
      <c r="H50" s="41">
        <v>2</v>
      </c>
      <c r="I50" s="41">
        <v>1</v>
      </c>
      <c r="J50" s="41">
        <v>0</v>
      </c>
      <c r="K50" s="41">
        <v>0</v>
      </c>
      <c r="L50" s="41">
        <v>0</v>
      </c>
      <c r="M50" s="30"/>
      <c r="N50" s="30"/>
      <c r="O50" s="30"/>
      <c r="P50" s="30"/>
    </row>
    <row r="51" spans="1:16" ht="12.75">
      <c r="A51" s="68" t="s">
        <v>108</v>
      </c>
      <c r="B51" s="30" t="s">
        <v>132</v>
      </c>
      <c r="C51" s="41">
        <v>21</v>
      </c>
      <c r="D51" s="41">
        <v>0</v>
      </c>
      <c r="E51" s="42">
        <v>0</v>
      </c>
      <c r="F51" s="41">
        <v>59</v>
      </c>
      <c r="G51" s="41">
        <v>0</v>
      </c>
      <c r="H51" s="41">
        <v>3</v>
      </c>
      <c r="I51" s="41">
        <v>8</v>
      </c>
      <c r="J51" s="41">
        <v>8</v>
      </c>
      <c r="K51" s="41">
        <v>2</v>
      </c>
      <c r="L51" s="41">
        <v>0</v>
      </c>
      <c r="M51" s="30"/>
      <c r="N51" s="30"/>
      <c r="O51" s="30"/>
      <c r="P51" s="30"/>
    </row>
    <row r="52" spans="1:16" ht="12.75">
      <c r="A52" s="68" t="s">
        <v>114</v>
      </c>
      <c r="B52" s="30" t="s">
        <v>50</v>
      </c>
      <c r="C52" s="41">
        <v>7</v>
      </c>
      <c r="D52" s="41">
        <v>0</v>
      </c>
      <c r="E52" s="41">
        <v>0</v>
      </c>
      <c r="F52" s="41">
        <v>58.9</v>
      </c>
      <c r="G52" s="41">
        <v>0</v>
      </c>
      <c r="H52" s="41">
        <v>1</v>
      </c>
      <c r="I52" s="41">
        <v>3</v>
      </c>
      <c r="J52" s="41">
        <v>3</v>
      </c>
      <c r="K52" s="41">
        <v>0</v>
      </c>
      <c r="L52" s="41">
        <v>0</v>
      </c>
      <c r="M52" s="30"/>
      <c r="N52" s="30"/>
      <c r="O52" s="30"/>
      <c r="P52" s="30" t="s">
        <v>630</v>
      </c>
    </row>
    <row r="53" spans="1:16" ht="12.75">
      <c r="A53" s="68" t="s">
        <v>115</v>
      </c>
      <c r="B53" s="30" t="s">
        <v>13</v>
      </c>
      <c r="C53" s="41">
        <v>16</v>
      </c>
      <c r="D53" s="41">
        <v>0</v>
      </c>
      <c r="E53" s="42">
        <v>0</v>
      </c>
      <c r="F53" s="41">
        <v>57.2</v>
      </c>
      <c r="G53" s="41">
        <v>0</v>
      </c>
      <c r="H53" s="41">
        <v>3</v>
      </c>
      <c r="I53" s="41">
        <v>8</v>
      </c>
      <c r="J53" s="41">
        <v>3</v>
      </c>
      <c r="K53" s="41">
        <v>1</v>
      </c>
      <c r="L53" s="41">
        <v>1</v>
      </c>
      <c r="M53" s="30"/>
      <c r="N53" s="30"/>
      <c r="O53" s="30"/>
      <c r="P53" s="30" t="s">
        <v>631</v>
      </c>
    </row>
    <row r="54" spans="1:16" ht="12.75">
      <c r="A54" s="68" t="s">
        <v>116</v>
      </c>
      <c r="B54" s="30" t="s">
        <v>131</v>
      </c>
      <c r="C54" s="41">
        <v>17</v>
      </c>
      <c r="D54" s="41">
        <v>0</v>
      </c>
      <c r="E54" s="42">
        <v>0</v>
      </c>
      <c r="F54" s="41">
        <v>57.1</v>
      </c>
      <c r="G54" s="41">
        <v>0</v>
      </c>
      <c r="H54" s="41">
        <v>5</v>
      </c>
      <c r="I54" s="41">
        <v>6</v>
      </c>
      <c r="J54" s="41">
        <v>2</v>
      </c>
      <c r="K54" s="41">
        <v>3</v>
      </c>
      <c r="L54" s="41">
        <v>1</v>
      </c>
      <c r="M54" s="30" t="s">
        <v>632</v>
      </c>
      <c r="N54" s="30"/>
      <c r="O54" s="30"/>
      <c r="P54" s="30" t="s">
        <v>643</v>
      </c>
    </row>
    <row r="55" spans="1:16" ht="12.75">
      <c r="A55" s="68" t="s">
        <v>117</v>
      </c>
      <c r="B55" s="30" t="s">
        <v>135</v>
      </c>
      <c r="C55" s="41">
        <v>14</v>
      </c>
      <c r="D55" s="41">
        <v>1</v>
      </c>
      <c r="E55" s="42">
        <v>0.07</v>
      </c>
      <c r="F55" s="41">
        <v>56.2</v>
      </c>
      <c r="G55" s="41">
        <v>1</v>
      </c>
      <c r="H55" s="41">
        <v>3</v>
      </c>
      <c r="I55" s="41">
        <v>4</v>
      </c>
      <c r="J55" s="41">
        <v>5</v>
      </c>
      <c r="K55" s="41">
        <v>1</v>
      </c>
      <c r="L55" s="41">
        <v>0</v>
      </c>
      <c r="M55" s="30"/>
      <c r="N55" s="30"/>
      <c r="O55" s="30"/>
      <c r="P55" s="30" t="s">
        <v>633</v>
      </c>
    </row>
    <row r="56" spans="1:16" ht="12.75">
      <c r="A56" s="68" t="s">
        <v>118</v>
      </c>
      <c r="B56" s="30" t="s">
        <v>102</v>
      </c>
      <c r="C56" s="41">
        <v>7</v>
      </c>
      <c r="D56" s="41">
        <v>0</v>
      </c>
      <c r="E56" s="42">
        <v>0</v>
      </c>
      <c r="F56" s="41">
        <v>55.4</v>
      </c>
      <c r="G56" s="41">
        <v>0</v>
      </c>
      <c r="H56" s="41">
        <v>5</v>
      </c>
      <c r="I56" s="41">
        <v>2</v>
      </c>
      <c r="J56" s="41">
        <v>0</v>
      </c>
      <c r="K56" s="41">
        <v>0</v>
      </c>
      <c r="L56" s="41">
        <v>0</v>
      </c>
      <c r="M56" s="30"/>
      <c r="N56" s="30"/>
      <c r="O56" s="30"/>
      <c r="P56" s="30" t="s">
        <v>634</v>
      </c>
    </row>
    <row r="57" spans="1:16" ht="12.75">
      <c r="A57" s="68" t="s">
        <v>118</v>
      </c>
      <c r="B57" s="30" t="s">
        <v>635</v>
      </c>
      <c r="C57" s="41">
        <v>8</v>
      </c>
      <c r="D57" s="41">
        <v>0</v>
      </c>
      <c r="E57" s="41">
        <v>0</v>
      </c>
      <c r="F57" s="41">
        <v>55.4</v>
      </c>
      <c r="G57" s="41">
        <v>0</v>
      </c>
      <c r="H57" s="41">
        <v>1</v>
      </c>
      <c r="I57" s="41">
        <v>5</v>
      </c>
      <c r="J57" s="41">
        <v>2</v>
      </c>
      <c r="K57" s="41">
        <v>0</v>
      </c>
      <c r="L57" s="41">
        <v>0</v>
      </c>
      <c r="M57" s="30"/>
      <c r="N57" s="30"/>
      <c r="O57" s="30"/>
      <c r="P57" s="30" t="s">
        <v>636</v>
      </c>
    </row>
    <row r="58" spans="1:16" ht="12.75">
      <c r="A58" s="68" t="s">
        <v>120</v>
      </c>
      <c r="B58" s="58" t="s">
        <v>38</v>
      </c>
      <c r="C58" s="59">
        <v>5</v>
      </c>
      <c r="D58" s="59">
        <v>0</v>
      </c>
      <c r="E58" s="60">
        <v>0</v>
      </c>
      <c r="F58" s="59">
        <v>55.2</v>
      </c>
      <c r="G58" s="59">
        <v>0</v>
      </c>
      <c r="H58" s="59">
        <v>2</v>
      </c>
      <c r="I58" s="59">
        <v>1</v>
      </c>
      <c r="J58" s="59">
        <v>2</v>
      </c>
      <c r="K58" s="59">
        <v>0</v>
      </c>
      <c r="L58" s="41">
        <v>0</v>
      </c>
      <c r="M58" s="30"/>
      <c r="N58" s="30"/>
      <c r="O58" s="30"/>
      <c r="P58" s="30" t="s">
        <v>637</v>
      </c>
    </row>
    <row r="59" spans="1:16" ht="12.75">
      <c r="A59" s="68" t="s">
        <v>121</v>
      </c>
      <c r="B59" s="30" t="s">
        <v>7</v>
      </c>
      <c r="C59" s="41">
        <v>10</v>
      </c>
      <c r="D59" s="41">
        <v>0</v>
      </c>
      <c r="E59" s="42">
        <v>0</v>
      </c>
      <c r="F59" s="41">
        <v>55.1</v>
      </c>
      <c r="G59" s="41">
        <v>0</v>
      </c>
      <c r="H59" s="41">
        <v>4</v>
      </c>
      <c r="I59" s="41">
        <v>3</v>
      </c>
      <c r="J59" s="59">
        <v>2</v>
      </c>
      <c r="K59" s="59">
        <v>1</v>
      </c>
      <c r="L59" s="41">
        <v>0</v>
      </c>
      <c r="M59" s="30"/>
      <c r="N59" s="30"/>
      <c r="O59" s="30"/>
      <c r="P59" s="30" t="s">
        <v>638</v>
      </c>
    </row>
    <row r="60" spans="1:16" ht="12.75">
      <c r="A60" s="68" t="s">
        <v>470</v>
      </c>
      <c r="B60" s="30" t="s">
        <v>12</v>
      </c>
      <c r="C60" s="41">
        <v>3</v>
      </c>
      <c r="D60" s="41">
        <v>0</v>
      </c>
      <c r="E60" s="42">
        <v>0</v>
      </c>
      <c r="F60" s="41">
        <v>54</v>
      </c>
      <c r="G60" s="41">
        <v>0</v>
      </c>
      <c r="H60" s="41">
        <v>0</v>
      </c>
      <c r="I60" s="41">
        <v>3</v>
      </c>
      <c r="J60" s="59">
        <v>0</v>
      </c>
      <c r="K60" s="59">
        <v>0</v>
      </c>
      <c r="L60" s="41">
        <v>0</v>
      </c>
      <c r="M60" s="30"/>
      <c r="N60" s="30"/>
      <c r="O60" s="30"/>
      <c r="P60" s="30" t="s">
        <v>639</v>
      </c>
    </row>
    <row r="61" spans="1:16" ht="12.75">
      <c r="A61" s="68" t="s">
        <v>470</v>
      </c>
      <c r="B61" s="30" t="s">
        <v>554</v>
      </c>
      <c r="C61" s="41">
        <v>12</v>
      </c>
      <c r="D61" s="41">
        <v>0</v>
      </c>
      <c r="E61" s="42">
        <v>0</v>
      </c>
      <c r="F61" s="41">
        <v>54</v>
      </c>
      <c r="G61" s="41">
        <v>0</v>
      </c>
      <c r="H61" s="41">
        <v>5</v>
      </c>
      <c r="I61" s="41">
        <v>4</v>
      </c>
      <c r="J61" s="41">
        <v>3</v>
      </c>
      <c r="K61" s="59">
        <v>0</v>
      </c>
      <c r="L61" s="41">
        <v>0</v>
      </c>
      <c r="M61" s="30"/>
      <c r="N61" s="30"/>
      <c r="O61" s="30"/>
      <c r="P61" s="30" t="s">
        <v>137</v>
      </c>
    </row>
    <row r="62" spans="1:16" ht="12.75">
      <c r="A62" s="68" t="s">
        <v>472</v>
      </c>
      <c r="B62" s="30" t="s">
        <v>640</v>
      </c>
      <c r="C62" s="41">
        <v>12</v>
      </c>
      <c r="D62" s="41">
        <v>0</v>
      </c>
      <c r="E62" s="42">
        <v>0</v>
      </c>
      <c r="F62" s="41">
        <v>53</v>
      </c>
      <c r="G62" s="41">
        <v>0</v>
      </c>
      <c r="H62" s="41">
        <v>4</v>
      </c>
      <c r="I62" s="41">
        <v>6</v>
      </c>
      <c r="J62" s="41">
        <v>2</v>
      </c>
      <c r="K62" s="59">
        <v>0</v>
      </c>
      <c r="L62" s="41">
        <v>0</v>
      </c>
      <c r="M62" s="30"/>
      <c r="N62" s="30"/>
      <c r="O62" s="30"/>
      <c r="P62" s="30" t="s">
        <v>628</v>
      </c>
    </row>
    <row r="63" spans="1:16" ht="12.75">
      <c r="A63" s="68" t="s">
        <v>473</v>
      </c>
      <c r="B63" s="30" t="s">
        <v>550</v>
      </c>
      <c r="C63" s="41">
        <v>10</v>
      </c>
      <c r="D63" s="41">
        <v>0</v>
      </c>
      <c r="E63" s="42">
        <v>0</v>
      </c>
      <c r="F63" s="41">
        <v>52</v>
      </c>
      <c r="G63" s="41">
        <v>0</v>
      </c>
      <c r="H63" s="41">
        <v>5</v>
      </c>
      <c r="I63" s="41">
        <v>3</v>
      </c>
      <c r="J63" s="41">
        <v>2</v>
      </c>
      <c r="K63" s="41">
        <v>0</v>
      </c>
      <c r="L63" s="41">
        <v>0</v>
      </c>
      <c r="M63" s="30"/>
      <c r="N63" s="30"/>
      <c r="O63" s="30"/>
      <c r="P63" s="30" t="s">
        <v>641</v>
      </c>
    </row>
    <row r="64" spans="1:16" ht="12.75">
      <c r="A64" s="68" t="s">
        <v>474</v>
      </c>
      <c r="B64" s="30" t="s">
        <v>27</v>
      </c>
      <c r="C64" s="41">
        <v>8</v>
      </c>
      <c r="D64" s="41">
        <v>0</v>
      </c>
      <c r="E64" s="42">
        <v>0</v>
      </c>
      <c r="F64" s="41">
        <v>47.1</v>
      </c>
      <c r="G64" s="41">
        <v>0</v>
      </c>
      <c r="H64" s="41">
        <v>6</v>
      </c>
      <c r="I64" s="41">
        <v>2</v>
      </c>
      <c r="J64" s="41">
        <v>0</v>
      </c>
      <c r="K64" s="41">
        <v>0</v>
      </c>
      <c r="L64" s="41">
        <v>0</v>
      </c>
      <c r="M64" s="30"/>
      <c r="N64" s="30"/>
      <c r="O64" s="30"/>
      <c r="P64" s="30" t="s">
        <v>644</v>
      </c>
    </row>
    <row r="65" spans="1:15" ht="12.75">
      <c r="A65" s="25"/>
      <c r="B65" s="440" t="s">
        <v>128</v>
      </c>
      <c r="C65" s="52">
        <v>224</v>
      </c>
      <c r="D65" s="52">
        <v>1</v>
      </c>
      <c r="E65" s="447">
        <v>0.004</v>
      </c>
      <c r="F65" s="52">
        <v>57.7</v>
      </c>
      <c r="G65" s="52">
        <v>1</v>
      </c>
      <c r="H65" s="52">
        <v>54</v>
      </c>
      <c r="I65" s="52">
        <v>80</v>
      </c>
      <c r="J65" s="52">
        <v>69</v>
      </c>
      <c r="K65" s="52">
        <v>15</v>
      </c>
      <c r="L65" s="52">
        <v>5</v>
      </c>
      <c r="M65" s="52"/>
      <c r="N65" s="52"/>
      <c r="O65" s="72"/>
    </row>
    <row r="66" spans="7:13" ht="12.75">
      <c r="G66" s="441">
        <v>0.004</v>
      </c>
      <c r="H66" s="55">
        <v>0.24</v>
      </c>
      <c r="I66" s="55">
        <v>0.36</v>
      </c>
      <c r="J66" s="55">
        <v>0.31</v>
      </c>
      <c r="K66" s="55">
        <v>0.07</v>
      </c>
      <c r="L66" s="55">
        <v>0.02</v>
      </c>
      <c r="M66" s="75"/>
    </row>
    <row r="67" ht="12.75">
      <c r="C67" s="54"/>
    </row>
    <row r="68" spans="1:15" ht="12.75">
      <c r="A68" s="34" t="s">
        <v>569</v>
      </c>
      <c r="B68" s="34" t="s">
        <v>570</v>
      </c>
      <c r="C68" s="34" t="s">
        <v>16</v>
      </c>
      <c r="D68" s="34" t="s">
        <v>17</v>
      </c>
      <c r="E68" s="34" t="s">
        <v>18</v>
      </c>
      <c r="F68" s="34" t="s">
        <v>19</v>
      </c>
      <c r="G68" s="17" t="s">
        <v>91</v>
      </c>
      <c r="H68" s="25"/>
      <c r="I68" s="15"/>
      <c r="J68" s="34" t="s">
        <v>569</v>
      </c>
      <c r="K68" s="34" t="s">
        <v>570</v>
      </c>
      <c r="L68" s="34" t="s">
        <v>16</v>
      </c>
      <c r="M68" s="34" t="s">
        <v>17</v>
      </c>
      <c r="N68" s="34" t="s">
        <v>18</v>
      </c>
      <c r="O68" s="34" t="s">
        <v>19</v>
      </c>
    </row>
    <row r="69" spans="1:15" ht="12.75">
      <c r="A69" s="52">
        <v>7</v>
      </c>
      <c r="B69" s="52">
        <v>60</v>
      </c>
      <c r="C69" s="52">
        <v>87</v>
      </c>
      <c r="D69" s="52">
        <v>51</v>
      </c>
      <c r="E69" s="52">
        <v>13</v>
      </c>
      <c r="F69" s="52">
        <v>1</v>
      </c>
      <c r="G69" s="52">
        <v>1</v>
      </c>
      <c r="H69" s="52"/>
      <c r="I69" s="54"/>
      <c r="J69" s="54">
        <v>1</v>
      </c>
      <c r="K69" s="54">
        <v>54</v>
      </c>
      <c r="L69" s="54">
        <v>80</v>
      </c>
      <c r="M69" s="54">
        <v>69</v>
      </c>
      <c r="N69" s="54">
        <v>15</v>
      </c>
      <c r="O69" s="54">
        <v>5</v>
      </c>
    </row>
    <row r="70" spans="1:15" ht="12.75">
      <c r="A70" s="442">
        <v>0.03</v>
      </c>
      <c r="B70" s="442">
        <v>0.27</v>
      </c>
      <c r="C70" s="442">
        <v>0.4</v>
      </c>
      <c r="D70" s="442">
        <v>0.23</v>
      </c>
      <c r="E70" s="442">
        <v>0.06</v>
      </c>
      <c r="F70" s="443">
        <v>0.005</v>
      </c>
      <c r="G70" s="443">
        <v>0.005</v>
      </c>
      <c r="H70" s="441"/>
      <c r="I70" s="441"/>
      <c r="J70" s="441">
        <v>0.004</v>
      </c>
      <c r="K70" s="55">
        <v>0.24</v>
      </c>
      <c r="L70" s="55">
        <v>0.36</v>
      </c>
      <c r="M70" s="55">
        <v>0.31</v>
      </c>
      <c r="N70" s="55">
        <v>0.07</v>
      </c>
      <c r="O70" s="55">
        <v>0.02</v>
      </c>
    </row>
    <row r="71" spans="3:9" ht="12.75">
      <c r="C71" s="25"/>
      <c r="D71" s="25"/>
      <c r="E71" s="25"/>
      <c r="F71" s="25"/>
      <c r="G71" s="25"/>
      <c r="H71" s="25"/>
      <c r="I71" s="25"/>
    </row>
    <row r="72" spans="3:9" ht="12.75">
      <c r="C72" s="25"/>
      <c r="D72" s="25"/>
      <c r="E72" s="25"/>
      <c r="F72" s="25"/>
      <c r="G72" s="25"/>
      <c r="H72" s="25"/>
      <c r="I72" s="25"/>
    </row>
    <row r="73" spans="3:9" ht="12.75">
      <c r="C73" s="52"/>
      <c r="D73" s="52"/>
      <c r="E73" s="52"/>
      <c r="F73" s="52"/>
      <c r="G73" s="52"/>
      <c r="H73" s="52"/>
      <c r="I73" s="54"/>
    </row>
    <row r="74" spans="3:9" ht="12.75">
      <c r="C74" s="444"/>
      <c r="D74" s="444"/>
      <c r="E74" s="444"/>
      <c r="F74" s="444"/>
      <c r="G74" s="444"/>
      <c r="H74" s="138"/>
      <c r="I74" s="445"/>
    </row>
    <row r="92" spans="1:15" ht="12.75">
      <c r="A92" s="611" t="s">
        <v>603</v>
      </c>
      <c r="B92" s="611"/>
      <c r="C92" s="611"/>
      <c r="D92" s="611"/>
      <c r="E92" s="611"/>
      <c r="F92" s="611"/>
      <c r="G92" s="611"/>
      <c r="H92" s="611"/>
      <c r="I92" s="611"/>
      <c r="J92" s="611"/>
      <c r="K92" s="611"/>
      <c r="L92" s="611"/>
      <c r="M92" s="611"/>
      <c r="N92" s="611"/>
      <c r="O92" s="611"/>
    </row>
    <row r="94" spans="1:15" ht="12.75">
      <c r="A94" s="31" t="s">
        <v>25</v>
      </c>
      <c r="B94" s="30" t="s">
        <v>24</v>
      </c>
      <c r="C94" s="30" t="s">
        <v>0</v>
      </c>
      <c r="D94" s="31" t="s">
        <v>1</v>
      </c>
      <c r="E94" s="30" t="s">
        <v>3</v>
      </c>
      <c r="F94" s="32" t="s">
        <v>4</v>
      </c>
      <c r="G94" s="603" t="s">
        <v>23</v>
      </c>
      <c r="H94" s="604"/>
      <c r="I94" s="604"/>
      <c r="J94" s="604"/>
      <c r="K94" s="604"/>
      <c r="L94" s="605"/>
      <c r="M94" s="33" t="s">
        <v>6</v>
      </c>
      <c r="N94" s="30" t="s">
        <v>91</v>
      </c>
      <c r="O94" s="2" t="s">
        <v>22</v>
      </c>
    </row>
    <row r="95" spans="1:15" ht="12.75">
      <c r="A95" s="44"/>
      <c r="B95" s="45"/>
      <c r="C95" s="30"/>
      <c r="D95" s="31" t="s">
        <v>2</v>
      </c>
      <c r="E95" s="30"/>
      <c r="F95" s="30"/>
      <c r="G95" s="34" t="s">
        <v>569</v>
      </c>
      <c r="H95" s="34" t="s">
        <v>570</v>
      </c>
      <c r="I95" s="34" t="s">
        <v>16</v>
      </c>
      <c r="J95" s="34" t="s">
        <v>17</v>
      </c>
      <c r="K95" s="34" t="s">
        <v>18</v>
      </c>
      <c r="L95" s="34" t="s">
        <v>19</v>
      </c>
      <c r="M95" s="30"/>
      <c r="N95" s="30"/>
      <c r="O95" s="30"/>
    </row>
    <row r="96" spans="1:15" ht="12.75">
      <c r="A96" s="68">
        <v>1</v>
      </c>
      <c r="B96" s="30" t="s">
        <v>34</v>
      </c>
      <c r="C96" s="41">
        <v>7</v>
      </c>
      <c r="D96" s="41"/>
      <c r="E96" s="41"/>
      <c r="F96" s="41">
        <v>61.4</v>
      </c>
      <c r="G96" s="41"/>
      <c r="H96" s="41"/>
      <c r="I96" s="41">
        <v>3</v>
      </c>
      <c r="J96" s="41">
        <v>3</v>
      </c>
      <c r="K96" s="41">
        <v>1</v>
      </c>
      <c r="L96" s="34"/>
      <c r="M96" s="30"/>
      <c r="N96" s="30"/>
      <c r="O96" s="30"/>
    </row>
    <row r="97" spans="1:15" ht="12.75">
      <c r="A97" s="68">
        <v>2</v>
      </c>
      <c r="B97" s="30" t="s">
        <v>13</v>
      </c>
      <c r="C97" s="41">
        <v>15</v>
      </c>
      <c r="D97" s="41"/>
      <c r="E97" s="42"/>
      <c r="F97" s="41">
        <v>59</v>
      </c>
      <c r="G97" s="41"/>
      <c r="H97" s="41">
        <v>2</v>
      </c>
      <c r="I97" s="41">
        <v>7</v>
      </c>
      <c r="J97" s="41">
        <v>4</v>
      </c>
      <c r="K97" s="41">
        <v>2</v>
      </c>
      <c r="L97" s="34"/>
      <c r="M97" s="30"/>
      <c r="N97" s="30"/>
      <c r="O97" s="30"/>
    </row>
    <row r="98" spans="1:15" ht="12.75">
      <c r="A98" s="68">
        <v>3</v>
      </c>
      <c r="B98" s="58" t="s">
        <v>9</v>
      </c>
      <c r="C98" s="41">
        <v>16</v>
      </c>
      <c r="D98" s="46"/>
      <c r="E98" s="41"/>
      <c r="F98" s="41">
        <v>58.9</v>
      </c>
      <c r="G98" s="47"/>
      <c r="H98" s="47">
        <v>2</v>
      </c>
      <c r="I98" s="47">
        <v>7</v>
      </c>
      <c r="J98" s="47">
        <v>6</v>
      </c>
      <c r="K98" s="47"/>
      <c r="L98" s="47"/>
      <c r="M98" s="30"/>
      <c r="N98" s="30" t="s">
        <v>605</v>
      </c>
      <c r="O98" s="30"/>
    </row>
    <row r="99" spans="1:15" ht="12.75">
      <c r="A99" s="68">
        <v>4</v>
      </c>
      <c r="B99" s="30" t="s">
        <v>168</v>
      </c>
      <c r="C99" s="41">
        <v>20</v>
      </c>
      <c r="D99" s="41">
        <v>1</v>
      </c>
      <c r="E99" s="42">
        <v>0.05</v>
      </c>
      <c r="F99" s="41">
        <v>58.7</v>
      </c>
      <c r="G99" s="41">
        <v>1</v>
      </c>
      <c r="H99" s="41">
        <v>3</v>
      </c>
      <c r="I99" s="41">
        <v>8</v>
      </c>
      <c r="J99" s="41">
        <v>5</v>
      </c>
      <c r="K99" s="41">
        <v>2</v>
      </c>
      <c r="L99" s="41">
        <v>1</v>
      </c>
      <c r="M99" s="30" t="s">
        <v>604</v>
      </c>
      <c r="N99" s="30"/>
      <c r="O99" s="30"/>
    </row>
    <row r="100" spans="1:15" ht="12.75">
      <c r="A100" s="68">
        <v>5</v>
      </c>
      <c r="B100" s="30" t="s">
        <v>29</v>
      </c>
      <c r="C100" s="41">
        <v>25</v>
      </c>
      <c r="D100" s="41"/>
      <c r="E100" s="42"/>
      <c r="F100" s="41">
        <v>58.2</v>
      </c>
      <c r="G100" s="41"/>
      <c r="H100" s="41">
        <v>3</v>
      </c>
      <c r="I100" s="41">
        <v>11</v>
      </c>
      <c r="J100" s="41">
        <v>10</v>
      </c>
      <c r="K100" s="41">
        <v>1</v>
      </c>
      <c r="L100" s="47"/>
      <c r="M100" s="30"/>
      <c r="N100" s="30"/>
      <c r="O100" s="30"/>
    </row>
    <row r="101" spans="1:15" ht="12.75">
      <c r="A101" s="68">
        <v>6</v>
      </c>
      <c r="B101" s="30" t="s">
        <v>10</v>
      </c>
      <c r="C101" s="41">
        <v>20</v>
      </c>
      <c r="D101" s="41"/>
      <c r="E101" s="41"/>
      <c r="F101" s="41">
        <v>58.1</v>
      </c>
      <c r="G101" s="41"/>
      <c r="H101" s="41">
        <v>3</v>
      </c>
      <c r="I101" s="41">
        <v>7</v>
      </c>
      <c r="J101" s="41">
        <v>8</v>
      </c>
      <c r="K101" s="41">
        <v>2</v>
      </c>
      <c r="L101" s="47"/>
      <c r="M101" s="30"/>
      <c r="N101" s="30"/>
      <c r="O101" s="30"/>
    </row>
    <row r="102" spans="1:15" ht="12.75">
      <c r="A102" s="68">
        <v>7</v>
      </c>
      <c r="B102" s="30" t="s">
        <v>92</v>
      </c>
      <c r="C102" s="41">
        <v>5</v>
      </c>
      <c r="D102" s="41"/>
      <c r="E102" s="42"/>
      <c r="F102" s="41">
        <v>56</v>
      </c>
      <c r="G102" s="41"/>
      <c r="H102" s="41"/>
      <c r="I102" s="41">
        <v>4</v>
      </c>
      <c r="J102" s="41">
        <v>1</v>
      </c>
      <c r="K102" s="41"/>
      <c r="L102" s="41"/>
      <c r="M102" s="30"/>
      <c r="N102" s="30"/>
      <c r="O102" s="30"/>
    </row>
    <row r="103" spans="1:15" ht="12.75">
      <c r="A103" s="68">
        <v>8</v>
      </c>
      <c r="B103" s="30" t="s">
        <v>28</v>
      </c>
      <c r="C103" s="41">
        <v>10</v>
      </c>
      <c r="D103" s="41"/>
      <c r="E103" s="42"/>
      <c r="F103" s="41">
        <v>55.1</v>
      </c>
      <c r="G103" s="41"/>
      <c r="H103" s="41">
        <v>1</v>
      </c>
      <c r="I103" s="41">
        <v>8</v>
      </c>
      <c r="J103" s="41"/>
      <c r="K103" s="41">
        <v>1</v>
      </c>
      <c r="L103" s="41"/>
      <c r="M103" s="30"/>
      <c r="N103" s="30"/>
      <c r="O103" s="30"/>
    </row>
    <row r="104" spans="1:15" ht="12.75">
      <c r="A104" s="68">
        <v>9</v>
      </c>
      <c r="B104" s="30" t="s">
        <v>50</v>
      </c>
      <c r="C104" s="41">
        <v>11</v>
      </c>
      <c r="D104" s="41">
        <v>1</v>
      </c>
      <c r="E104" s="42">
        <v>0.09</v>
      </c>
      <c r="F104" s="41">
        <v>54.7</v>
      </c>
      <c r="G104" s="41">
        <v>1</v>
      </c>
      <c r="H104" s="41">
        <v>2</v>
      </c>
      <c r="I104" s="41">
        <v>3</v>
      </c>
      <c r="J104" s="41">
        <v>4</v>
      </c>
      <c r="K104" s="41">
        <v>1</v>
      </c>
      <c r="L104" s="41"/>
      <c r="M104" s="30"/>
      <c r="N104" s="30"/>
      <c r="O104" s="30"/>
    </row>
    <row r="105" spans="1:15" ht="12.75">
      <c r="A105" s="68">
        <v>10</v>
      </c>
      <c r="B105" s="30" t="s">
        <v>36</v>
      </c>
      <c r="C105" s="41">
        <v>8</v>
      </c>
      <c r="D105" s="41"/>
      <c r="E105" s="41"/>
      <c r="F105" s="41">
        <v>54</v>
      </c>
      <c r="G105" s="41"/>
      <c r="H105" s="41">
        <v>1</v>
      </c>
      <c r="I105" s="41">
        <v>5</v>
      </c>
      <c r="J105" s="41">
        <v>2</v>
      </c>
      <c r="K105" s="41"/>
      <c r="L105" s="41"/>
      <c r="M105" s="30"/>
      <c r="N105" s="30"/>
      <c r="O105" s="30"/>
    </row>
    <row r="106" spans="1:15" ht="12.75">
      <c r="A106" s="68">
        <v>11</v>
      </c>
      <c r="B106" s="30" t="s">
        <v>20</v>
      </c>
      <c r="C106" s="41">
        <v>8</v>
      </c>
      <c r="D106" s="41"/>
      <c r="E106" s="42"/>
      <c r="F106" s="41">
        <v>53.5</v>
      </c>
      <c r="G106" s="41"/>
      <c r="H106" s="41">
        <v>4</v>
      </c>
      <c r="I106" s="41">
        <v>2</v>
      </c>
      <c r="J106" s="41">
        <v>1</v>
      </c>
      <c r="K106" s="41">
        <v>1</v>
      </c>
      <c r="L106" s="41"/>
      <c r="M106" s="30"/>
      <c r="N106" s="30"/>
      <c r="O106" s="30"/>
    </row>
    <row r="107" spans="1:15" ht="12.75">
      <c r="A107" s="68">
        <v>12</v>
      </c>
      <c r="B107" s="30" t="s">
        <v>95</v>
      </c>
      <c r="C107" s="41">
        <v>9</v>
      </c>
      <c r="D107" s="41"/>
      <c r="E107" s="42"/>
      <c r="F107" s="41">
        <v>52</v>
      </c>
      <c r="G107" s="41"/>
      <c r="H107" s="41">
        <v>4</v>
      </c>
      <c r="I107" s="41">
        <v>3</v>
      </c>
      <c r="J107" s="41">
        <v>2</v>
      </c>
      <c r="K107" s="41"/>
      <c r="L107" s="41"/>
      <c r="M107" s="30"/>
      <c r="N107" s="30"/>
      <c r="O107" s="30"/>
    </row>
    <row r="108" spans="1:15" ht="12.75">
      <c r="A108" s="68">
        <v>13</v>
      </c>
      <c r="B108" s="30" t="s">
        <v>30</v>
      </c>
      <c r="C108" s="41">
        <v>10</v>
      </c>
      <c r="D108" s="41"/>
      <c r="E108" s="42"/>
      <c r="F108" s="41">
        <v>51.1</v>
      </c>
      <c r="G108" s="41"/>
      <c r="H108" s="41">
        <v>5</v>
      </c>
      <c r="I108" s="41">
        <v>4</v>
      </c>
      <c r="J108" s="41">
        <v>1</v>
      </c>
      <c r="K108" s="41"/>
      <c r="L108" s="41"/>
      <c r="M108" s="30"/>
      <c r="N108" s="30"/>
      <c r="O108" s="30"/>
    </row>
    <row r="109" spans="1:15" ht="12.75">
      <c r="A109" s="68">
        <v>14</v>
      </c>
      <c r="B109" s="30" t="s">
        <v>93</v>
      </c>
      <c r="C109" s="41">
        <v>14</v>
      </c>
      <c r="D109" s="41"/>
      <c r="E109" s="42"/>
      <c r="F109" s="41">
        <v>50.8</v>
      </c>
      <c r="G109" s="41"/>
      <c r="H109" s="41">
        <v>6</v>
      </c>
      <c r="I109" s="41">
        <v>5</v>
      </c>
      <c r="J109" s="41">
        <v>2</v>
      </c>
      <c r="K109" s="41">
        <v>1</v>
      </c>
      <c r="L109" s="41"/>
      <c r="M109" s="30"/>
      <c r="N109" s="30"/>
      <c r="O109" s="30"/>
    </row>
    <row r="110" spans="1:15" ht="12.75">
      <c r="A110" s="68">
        <v>15</v>
      </c>
      <c r="B110" s="30" t="s">
        <v>33</v>
      </c>
      <c r="C110" s="41">
        <v>3</v>
      </c>
      <c r="D110" s="41"/>
      <c r="E110" s="41"/>
      <c r="F110" s="41">
        <v>50.7</v>
      </c>
      <c r="G110" s="41"/>
      <c r="H110" s="41">
        <v>2</v>
      </c>
      <c r="I110" s="41"/>
      <c r="J110" s="41">
        <v>1</v>
      </c>
      <c r="K110" s="41"/>
      <c r="L110" s="41"/>
      <c r="M110" s="30"/>
      <c r="N110" s="30"/>
      <c r="O110" s="30"/>
    </row>
    <row r="111" spans="1:15" ht="12.75">
      <c r="A111" s="68">
        <v>16</v>
      </c>
      <c r="B111" s="58" t="s">
        <v>37</v>
      </c>
      <c r="C111" s="59">
        <v>4</v>
      </c>
      <c r="D111" s="59"/>
      <c r="E111" s="60"/>
      <c r="F111" s="59">
        <v>50</v>
      </c>
      <c r="G111" s="59"/>
      <c r="H111" s="59">
        <v>3</v>
      </c>
      <c r="I111" s="59"/>
      <c r="J111" s="59"/>
      <c r="K111" s="59">
        <v>1</v>
      </c>
      <c r="L111" s="41"/>
      <c r="M111" s="30"/>
      <c r="N111" s="30"/>
      <c r="O111" s="30"/>
    </row>
    <row r="112" spans="1:15" ht="12.75">
      <c r="A112" s="68">
        <v>17</v>
      </c>
      <c r="B112" s="30" t="s">
        <v>11</v>
      </c>
      <c r="C112" s="41">
        <v>12</v>
      </c>
      <c r="D112" s="41">
        <v>1</v>
      </c>
      <c r="E112" s="42">
        <v>0.08</v>
      </c>
      <c r="F112" s="41">
        <v>49.6</v>
      </c>
      <c r="G112" s="41">
        <v>1</v>
      </c>
      <c r="H112" s="41">
        <v>5</v>
      </c>
      <c r="I112" s="41">
        <v>6</v>
      </c>
      <c r="J112" s="59"/>
      <c r="K112" s="59"/>
      <c r="L112" s="41"/>
      <c r="M112" s="30"/>
      <c r="N112" s="30"/>
      <c r="O112" s="30"/>
    </row>
    <row r="113" spans="1:15" ht="12.75">
      <c r="A113" s="68">
        <v>18</v>
      </c>
      <c r="B113" s="30" t="s">
        <v>27</v>
      </c>
      <c r="C113" s="41">
        <v>2</v>
      </c>
      <c r="D113" s="41"/>
      <c r="E113" s="42"/>
      <c r="F113" s="41">
        <v>49.5</v>
      </c>
      <c r="G113" s="41"/>
      <c r="H113" s="41">
        <v>1</v>
      </c>
      <c r="I113" s="41">
        <v>1</v>
      </c>
      <c r="J113" s="59"/>
      <c r="K113" s="59"/>
      <c r="L113" s="41"/>
      <c r="M113" s="30"/>
      <c r="N113" s="30"/>
      <c r="O113" s="30"/>
    </row>
    <row r="114" spans="1:15" ht="12.75">
      <c r="A114" s="68">
        <v>19</v>
      </c>
      <c r="B114" s="30" t="s">
        <v>218</v>
      </c>
      <c r="C114" s="41">
        <v>6</v>
      </c>
      <c r="D114" s="41"/>
      <c r="E114" s="42"/>
      <c r="F114" s="41">
        <v>48.2</v>
      </c>
      <c r="G114" s="41"/>
      <c r="H114" s="41">
        <v>5</v>
      </c>
      <c r="I114" s="41"/>
      <c r="J114" s="41">
        <v>1</v>
      </c>
      <c r="K114" s="59"/>
      <c r="L114" s="41"/>
      <c r="M114" s="30"/>
      <c r="N114" s="30"/>
      <c r="O114" s="30"/>
    </row>
    <row r="115" spans="1:15" ht="12.75">
      <c r="A115" s="68">
        <v>20</v>
      </c>
      <c r="B115" s="30" t="s">
        <v>12</v>
      </c>
      <c r="C115" s="41">
        <v>1</v>
      </c>
      <c r="D115" s="41"/>
      <c r="E115" s="42"/>
      <c r="F115" s="41">
        <v>47</v>
      </c>
      <c r="G115" s="41"/>
      <c r="H115" s="41">
        <v>1</v>
      </c>
      <c r="I115" s="41"/>
      <c r="J115" s="41"/>
      <c r="K115" s="59"/>
      <c r="L115" s="41"/>
      <c r="M115" s="30"/>
      <c r="N115" s="30"/>
      <c r="O115" s="30"/>
    </row>
    <row r="116" spans="1:15" ht="12.75">
      <c r="A116" s="68">
        <v>21</v>
      </c>
      <c r="B116" s="30" t="s">
        <v>32</v>
      </c>
      <c r="C116" s="41">
        <v>7</v>
      </c>
      <c r="D116" s="41">
        <v>2</v>
      </c>
      <c r="E116" s="42">
        <v>0.29</v>
      </c>
      <c r="F116" s="41">
        <v>43.9</v>
      </c>
      <c r="G116" s="41">
        <v>2</v>
      </c>
      <c r="H116" s="41">
        <v>3</v>
      </c>
      <c r="I116" s="41">
        <v>2</v>
      </c>
      <c r="J116" s="41"/>
      <c r="K116" s="41"/>
      <c r="L116" s="41"/>
      <c r="M116" s="30"/>
      <c r="N116" s="30"/>
      <c r="O116" s="30"/>
    </row>
    <row r="117" spans="1:15" ht="12.75">
      <c r="A117" s="68">
        <v>22</v>
      </c>
      <c r="B117" s="30" t="s">
        <v>35</v>
      </c>
      <c r="C117" s="41">
        <v>7</v>
      </c>
      <c r="D117" s="41">
        <v>2</v>
      </c>
      <c r="E117" s="42">
        <v>0.29</v>
      </c>
      <c r="F117" s="41">
        <v>43.6</v>
      </c>
      <c r="G117" s="41">
        <v>2</v>
      </c>
      <c r="H117" s="41">
        <v>4</v>
      </c>
      <c r="I117" s="41">
        <v>1</v>
      </c>
      <c r="J117" s="41"/>
      <c r="K117" s="41"/>
      <c r="L117" s="41"/>
      <c r="M117" s="30"/>
      <c r="N117" s="30"/>
      <c r="O117" s="30"/>
    </row>
    <row r="118" spans="1:15" ht="12.75">
      <c r="A118" s="25"/>
      <c r="B118" s="440" t="s">
        <v>26</v>
      </c>
      <c r="C118" s="52">
        <f>SUM(C96:C117)</f>
        <v>220</v>
      </c>
      <c r="D118" s="52">
        <v>7</v>
      </c>
      <c r="E118" s="446">
        <v>0.03</v>
      </c>
      <c r="F118" s="52">
        <v>52.9</v>
      </c>
      <c r="G118" s="52">
        <f aca="true" t="shared" si="1" ref="G118:L118">SUM(G96:G117)</f>
        <v>7</v>
      </c>
      <c r="H118" s="52">
        <f t="shared" si="1"/>
        <v>60</v>
      </c>
      <c r="I118" s="52">
        <f t="shared" si="1"/>
        <v>87</v>
      </c>
      <c r="J118" s="52">
        <f t="shared" si="1"/>
        <v>51</v>
      </c>
      <c r="K118" s="52">
        <f t="shared" si="1"/>
        <v>13</v>
      </c>
      <c r="L118" s="52">
        <f t="shared" si="1"/>
        <v>1</v>
      </c>
      <c r="M118" s="52">
        <v>1</v>
      </c>
      <c r="N118" s="52">
        <v>1</v>
      </c>
      <c r="O118" s="72"/>
    </row>
    <row r="119" spans="7:13" ht="12.75">
      <c r="G119" s="55">
        <v>0.03</v>
      </c>
      <c r="H119" s="55">
        <v>0.27</v>
      </c>
      <c r="I119" s="55">
        <v>0.4</v>
      </c>
      <c r="J119" s="55">
        <v>0.23</v>
      </c>
      <c r="K119" s="55">
        <v>0.06</v>
      </c>
      <c r="L119" s="75" t="s">
        <v>606</v>
      </c>
      <c r="M119" s="75" t="s">
        <v>606</v>
      </c>
    </row>
    <row r="120" ht="12.75">
      <c r="C120" s="54"/>
    </row>
    <row r="121" spans="1:9" ht="12.75">
      <c r="A121" s="34" t="s">
        <v>569</v>
      </c>
      <c r="B121" s="34" t="s">
        <v>570</v>
      </c>
      <c r="C121" s="34" t="s">
        <v>16</v>
      </c>
      <c r="D121" s="34" t="s">
        <v>17</v>
      </c>
      <c r="E121" s="34" t="s">
        <v>18</v>
      </c>
      <c r="F121" s="34" t="s">
        <v>19</v>
      </c>
      <c r="G121" s="17" t="s">
        <v>91</v>
      </c>
      <c r="H121" s="25"/>
      <c r="I121" s="15"/>
    </row>
    <row r="122" spans="1:9" ht="12.75">
      <c r="A122" s="52">
        <v>7</v>
      </c>
      <c r="B122" s="52">
        <v>60</v>
      </c>
      <c r="C122" s="52">
        <v>87</v>
      </c>
      <c r="D122" s="52">
        <v>51</v>
      </c>
      <c r="E122" s="52">
        <v>13</v>
      </c>
      <c r="F122" s="52">
        <v>1</v>
      </c>
      <c r="G122" s="52">
        <v>1</v>
      </c>
      <c r="H122" s="52"/>
      <c r="I122" s="54"/>
    </row>
    <row r="123" spans="1:9" ht="12.75">
      <c r="A123" s="442">
        <v>0.03</v>
      </c>
      <c r="B123" s="442">
        <v>0.27</v>
      </c>
      <c r="C123" s="442">
        <v>0.4</v>
      </c>
      <c r="D123" s="442">
        <v>0.23</v>
      </c>
      <c r="E123" s="442">
        <v>0.06</v>
      </c>
      <c r="F123" s="443">
        <v>0.005</v>
      </c>
      <c r="G123" s="443">
        <v>0.005</v>
      </c>
      <c r="H123" s="441"/>
      <c r="I123" s="441"/>
    </row>
    <row r="124" spans="3:9" ht="12.75">
      <c r="C124" s="25"/>
      <c r="D124" s="25"/>
      <c r="E124" s="25"/>
      <c r="F124" s="25"/>
      <c r="G124" s="25"/>
      <c r="H124" s="25"/>
      <c r="I124" s="25"/>
    </row>
    <row r="125" spans="3:9" ht="12.75">
      <c r="C125" s="25"/>
      <c r="D125" s="25"/>
      <c r="E125" s="25"/>
      <c r="F125" s="25"/>
      <c r="G125" s="25"/>
      <c r="H125" s="25"/>
      <c r="I125" s="25"/>
    </row>
    <row r="126" spans="3:9" ht="12.75">
      <c r="C126" s="52"/>
      <c r="D126" s="52"/>
      <c r="E126" s="52"/>
      <c r="F126" s="52"/>
      <c r="G126" s="52"/>
      <c r="H126" s="52"/>
      <c r="I126" s="54"/>
    </row>
    <row r="127" spans="3:9" ht="12.75">
      <c r="C127" s="444"/>
      <c r="D127" s="444"/>
      <c r="E127" s="444"/>
      <c r="F127" s="444"/>
      <c r="G127" s="444"/>
      <c r="H127" s="138"/>
      <c r="I127" s="445"/>
    </row>
  </sheetData>
  <mergeCells count="5">
    <mergeCell ref="G94:L94"/>
    <mergeCell ref="A1:P1"/>
    <mergeCell ref="A39:O39"/>
    <mergeCell ref="G41:L41"/>
    <mergeCell ref="A92:O9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9"/>
  <sheetViews>
    <sheetView workbookViewId="0" topLeftCell="A1">
      <selection activeCell="P21" sqref="P21"/>
    </sheetView>
  </sheetViews>
  <sheetFormatPr defaultColWidth="9.00390625" defaultRowHeight="12.75"/>
  <cols>
    <col min="1" max="1" width="5.75390625" style="0" customWidth="1"/>
    <col min="2" max="2" width="19.875" style="0" customWidth="1"/>
    <col min="3" max="3" width="6.625" style="0" customWidth="1"/>
    <col min="4" max="4" width="7.75390625" style="0" customWidth="1"/>
    <col min="5" max="5" width="6.375" style="0" customWidth="1"/>
    <col min="6" max="6" width="7.375" style="0" customWidth="1"/>
    <col min="7" max="7" width="6.375" style="0" customWidth="1"/>
    <col min="8" max="8" width="5.00390625" style="0" customWidth="1"/>
    <col min="9" max="9" width="5.25390625" style="0" customWidth="1"/>
    <col min="10" max="10" width="6.00390625" style="0" customWidth="1"/>
    <col min="11" max="12" width="5.125" style="0" customWidth="1"/>
    <col min="13" max="13" width="5.875" style="0" customWidth="1"/>
    <col min="14" max="14" width="7.125" style="0" customWidth="1"/>
    <col min="15" max="15" width="13.75390625" style="0" customWidth="1"/>
    <col min="16" max="16" width="16.625" style="0" customWidth="1"/>
    <col min="17" max="17" width="4.875" style="0" customWidth="1"/>
    <col min="18" max="18" width="5.625" style="0" customWidth="1"/>
  </cols>
  <sheetData>
    <row r="1" spans="1:16" ht="15.75">
      <c r="A1" s="608" t="s">
        <v>529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ht="8.25" customHeight="1" thickBot="1"/>
    <row r="3" spans="1:18" ht="15.75" customHeight="1">
      <c r="A3" s="375" t="s">
        <v>25</v>
      </c>
      <c r="B3" s="376" t="s">
        <v>24</v>
      </c>
      <c r="C3" s="376" t="s">
        <v>0</v>
      </c>
      <c r="D3" s="376" t="s">
        <v>1</v>
      </c>
      <c r="E3" s="376" t="s">
        <v>3</v>
      </c>
      <c r="F3" s="377" t="s">
        <v>4</v>
      </c>
      <c r="G3" s="378" t="s">
        <v>23</v>
      </c>
      <c r="H3" s="379"/>
      <c r="I3" s="379"/>
      <c r="J3" s="379"/>
      <c r="K3" s="379"/>
      <c r="L3" s="379"/>
      <c r="M3" s="380"/>
      <c r="N3" s="381"/>
      <c r="O3" s="382" t="s">
        <v>6</v>
      </c>
      <c r="P3" s="382" t="s">
        <v>22</v>
      </c>
      <c r="Q3" s="376" t="s">
        <v>501</v>
      </c>
      <c r="R3" s="383" t="s">
        <v>502</v>
      </c>
    </row>
    <row r="4" spans="1:18" ht="15.75" customHeight="1">
      <c r="A4" s="384"/>
      <c r="B4" s="385"/>
      <c r="C4" s="31" t="s">
        <v>438</v>
      </c>
      <c r="D4" s="31" t="s">
        <v>2</v>
      </c>
      <c r="E4" s="31"/>
      <c r="F4" s="31"/>
      <c r="G4" s="31" t="s">
        <v>530</v>
      </c>
      <c r="H4" s="31" t="s">
        <v>531</v>
      </c>
      <c r="I4" s="31" t="s">
        <v>15</v>
      </c>
      <c r="J4" s="31" t="s">
        <v>16</v>
      </c>
      <c r="K4" s="31" t="s">
        <v>17</v>
      </c>
      <c r="L4" s="31" t="s">
        <v>18</v>
      </c>
      <c r="M4" s="31" t="s">
        <v>19</v>
      </c>
      <c r="N4" s="31" t="s">
        <v>91</v>
      </c>
      <c r="O4" s="31"/>
      <c r="P4" s="350"/>
      <c r="Q4" s="386"/>
      <c r="R4" s="387"/>
    </row>
    <row r="5" spans="1:18" ht="15.75" customHeight="1">
      <c r="A5" s="459" t="s">
        <v>103</v>
      </c>
      <c r="B5" s="36" t="s">
        <v>532</v>
      </c>
      <c r="C5" s="37">
        <v>7</v>
      </c>
      <c r="D5" s="37">
        <v>0</v>
      </c>
      <c r="E5" s="372">
        <v>0</v>
      </c>
      <c r="F5" s="37">
        <v>62.3</v>
      </c>
      <c r="G5" s="39">
        <v>0</v>
      </c>
      <c r="H5" s="39">
        <v>0</v>
      </c>
      <c r="I5" s="39">
        <v>3</v>
      </c>
      <c r="J5" s="39">
        <v>0</v>
      </c>
      <c r="K5" s="39">
        <v>1</v>
      </c>
      <c r="L5" s="39">
        <v>1</v>
      </c>
      <c r="M5" s="39">
        <v>2</v>
      </c>
      <c r="N5" s="39">
        <v>0</v>
      </c>
      <c r="O5" s="36" t="s">
        <v>567</v>
      </c>
      <c r="P5" s="36" t="s">
        <v>654</v>
      </c>
      <c r="Q5" s="39">
        <v>42</v>
      </c>
      <c r="R5" s="451">
        <v>86</v>
      </c>
    </row>
    <row r="6" spans="1:18" ht="15.75" customHeight="1">
      <c r="A6" s="459"/>
      <c r="B6" s="36"/>
      <c r="C6" s="37"/>
      <c r="D6" s="37"/>
      <c r="E6" s="372"/>
      <c r="F6" s="37"/>
      <c r="G6" s="39"/>
      <c r="H6" s="39"/>
      <c r="I6" s="39"/>
      <c r="J6" s="39"/>
      <c r="K6" s="39"/>
      <c r="L6" s="39"/>
      <c r="M6" s="39"/>
      <c r="N6" s="39"/>
      <c r="O6" s="36" t="s">
        <v>566</v>
      </c>
      <c r="P6" s="36"/>
      <c r="Q6" s="39"/>
      <c r="R6" s="451"/>
    </row>
    <row r="7" spans="1:18" ht="15.75" customHeight="1">
      <c r="A7" s="459" t="s">
        <v>104</v>
      </c>
      <c r="B7" s="36" t="s">
        <v>147</v>
      </c>
      <c r="C7" s="37">
        <v>11</v>
      </c>
      <c r="D7" s="37">
        <v>0</v>
      </c>
      <c r="E7" s="372">
        <v>0</v>
      </c>
      <c r="F7" s="37">
        <v>58.7</v>
      </c>
      <c r="G7" s="37">
        <v>0</v>
      </c>
      <c r="H7" s="37">
        <v>0</v>
      </c>
      <c r="I7" s="37">
        <v>2</v>
      </c>
      <c r="J7" s="37">
        <v>7</v>
      </c>
      <c r="K7" s="37">
        <v>0</v>
      </c>
      <c r="L7" s="37">
        <v>2</v>
      </c>
      <c r="M7" s="39">
        <v>0</v>
      </c>
      <c r="N7" s="39">
        <v>0</v>
      </c>
      <c r="O7" s="36"/>
      <c r="P7" s="36" t="s">
        <v>671</v>
      </c>
      <c r="Q7" s="37">
        <v>48</v>
      </c>
      <c r="R7" s="458">
        <v>79</v>
      </c>
    </row>
    <row r="8" spans="1:18" ht="15.75" customHeight="1">
      <c r="A8" s="459" t="s">
        <v>112</v>
      </c>
      <c r="B8" s="36" t="s">
        <v>533</v>
      </c>
      <c r="C8" s="37">
        <v>8</v>
      </c>
      <c r="D8" s="37">
        <v>0</v>
      </c>
      <c r="E8" s="372">
        <v>0</v>
      </c>
      <c r="F8" s="37">
        <v>55.6</v>
      </c>
      <c r="G8" s="37">
        <v>0</v>
      </c>
      <c r="H8" s="37">
        <v>0</v>
      </c>
      <c r="I8" s="37">
        <v>3</v>
      </c>
      <c r="J8" s="37">
        <v>3</v>
      </c>
      <c r="K8" s="37">
        <v>0</v>
      </c>
      <c r="L8" s="39">
        <v>2</v>
      </c>
      <c r="M8" s="39">
        <v>0</v>
      </c>
      <c r="N8" s="39">
        <v>0</v>
      </c>
      <c r="O8" s="36"/>
      <c r="P8" s="36" t="s">
        <v>672</v>
      </c>
      <c r="Q8" s="37">
        <v>42</v>
      </c>
      <c r="R8" s="458">
        <v>73</v>
      </c>
    </row>
    <row r="9" spans="1:18" ht="15.75" customHeight="1">
      <c r="A9" s="459" t="s">
        <v>105</v>
      </c>
      <c r="B9" s="36" t="s">
        <v>534</v>
      </c>
      <c r="C9" s="37">
        <v>2</v>
      </c>
      <c r="D9" s="37">
        <v>0</v>
      </c>
      <c r="E9" s="372">
        <v>0</v>
      </c>
      <c r="F9" s="37">
        <v>55</v>
      </c>
      <c r="G9" s="39">
        <v>0</v>
      </c>
      <c r="H9" s="39">
        <v>1</v>
      </c>
      <c r="I9" s="39">
        <v>0</v>
      </c>
      <c r="J9" s="39">
        <v>0</v>
      </c>
      <c r="K9" s="39">
        <v>0</v>
      </c>
      <c r="L9" s="39">
        <v>1</v>
      </c>
      <c r="M9" s="39">
        <v>0</v>
      </c>
      <c r="N9" s="39">
        <v>0</v>
      </c>
      <c r="O9" s="36"/>
      <c r="P9" s="36" t="s">
        <v>673</v>
      </c>
      <c r="Q9" s="39">
        <v>39</v>
      </c>
      <c r="R9" s="451">
        <v>71</v>
      </c>
    </row>
    <row r="10" spans="1:18" ht="15.75" customHeight="1">
      <c r="A10" s="459" t="s">
        <v>106</v>
      </c>
      <c r="B10" s="36" t="s">
        <v>535</v>
      </c>
      <c r="C10" s="37">
        <v>3</v>
      </c>
      <c r="D10" s="37">
        <v>1</v>
      </c>
      <c r="E10" s="373">
        <v>33.3</v>
      </c>
      <c r="F10" s="37">
        <v>52</v>
      </c>
      <c r="G10" s="37">
        <v>1</v>
      </c>
      <c r="H10" s="37">
        <v>0</v>
      </c>
      <c r="I10" s="37">
        <v>1</v>
      </c>
      <c r="J10" s="37">
        <v>0</v>
      </c>
      <c r="K10" s="37">
        <v>0</v>
      </c>
      <c r="L10" s="39">
        <v>1</v>
      </c>
      <c r="M10" s="39">
        <v>0</v>
      </c>
      <c r="N10" s="39">
        <v>0</v>
      </c>
      <c r="O10" s="36"/>
      <c r="P10" s="36" t="s">
        <v>674</v>
      </c>
      <c r="Q10" s="37">
        <v>33</v>
      </c>
      <c r="R10" s="458">
        <v>77</v>
      </c>
    </row>
    <row r="11" spans="1:18" ht="15.75" customHeight="1">
      <c r="A11" s="459" t="s">
        <v>106</v>
      </c>
      <c r="B11" s="36" t="s">
        <v>153</v>
      </c>
      <c r="C11" s="37">
        <v>1</v>
      </c>
      <c r="D11" s="37">
        <v>0</v>
      </c>
      <c r="E11" s="372">
        <v>0</v>
      </c>
      <c r="F11" s="372">
        <v>52</v>
      </c>
      <c r="G11" s="37">
        <v>0</v>
      </c>
      <c r="H11" s="37">
        <v>0</v>
      </c>
      <c r="I11" s="37">
        <v>0</v>
      </c>
      <c r="J11" s="37">
        <v>1</v>
      </c>
      <c r="K11" s="37">
        <v>0</v>
      </c>
      <c r="L11" s="39">
        <v>0</v>
      </c>
      <c r="M11" s="39">
        <v>0</v>
      </c>
      <c r="N11" s="39">
        <v>0</v>
      </c>
      <c r="O11" s="36"/>
      <c r="P11" s="36" t="s">
        <v>675</v>
      </c>
      <c r="Q11" s="37">
        <v>52</v>
      </c>
      <c r="R11" s="458">
        <v>52</v>
      </c>
    </row>
    <row r="12" spans="1:18" ht="15.75" customHeight="1">
      <c r="A12" s="459" t="s">
        <v>108</v>
      </c>
      <c r="B12" s="56" t="s">
        <v>75</v>
      </c>
      <c r="C12" s="79">
        <v>6</v>
      </c>
      <c r="D12" s="79">
        <v>0</v>
      </c>
      <c r="E12" s="372">
        <v>0</v>
      </c>
      <c r="F12" s="79">
        <v>50.5</v>
      </c>
      <c r="G12" s="79">
        <v>0</v>
      </c>
      <c r="H12" s="79">
        <v>1</v>
      </c>
      <c r="I12" s="79">
        <v>2</v>
      </c>
      <c r="J12" s="79">
        <v>2</v>
      </c>
      <c r="K12" s="37">
        <v>1</v>
      </c>
      <c r="L12" s="37">
        <v>0</v>
      </c>
      <c r="M12" s="37">
        <v>0</v>
      </c>
      <c r="N12" s="37">
        <v>0</v>
      </c>
      <c r="O12" s="36"/>
      <c r="P12" s="36" t="s">
        <v>655</v>
      </c>
      <c r="Q12" s="79">
        <v>36</v>
      </c>
      <c r="R12" s="460">
        <v>61</v>
      </c>
    </row>
    <row r="13" spans="1:18" ht="15.75" customHeight="1">
      <c r="A13" s="459" t="s">
        <v>109</v>
      </c>
      <c r="B13" s="36" t="s">
        <v>71</v>
      </c>
      <c r="C13" s="37">
        <v>5</v>
      </c>
      <c r="D13" s="37">
        <v>0</v>
      </c>
      <c r="E13" s="372">
        <v>0</v>
      </c>
      <c r="F13" s="37">
        <v>49.6</v>
      </c>
      <c r="G13" s="37">
        <v>0</v>
      </c>
      <c r="H13" s="37">
        <v>0</v>
      </c>
      <c r="I13" s="37">
        <v>3</v>
      </c>
      <c r="J13" s="37">
        <v>2</v>
      </c>
      <c r="K13" s="37">
        <v>0</v>
      </c>
      <c r="L13" s="37">
        <v>0</v>
      </c>
      <c r="M13" s="39">
        <v>0</v>
      </c>
      <c r="N13" s="39">
        <v>0</v>
      </c>
      <c r="O13" s="36"/>
      <c r="P13" s="36" t="s">
        <v>676</v>
      </c>
      <c r="Q13" s="37">
        <v>42</v>
      </c>
      <c r="R13" s="458">
        <v>58</v>
      </c>
    </row>
    <row r="14" spans="1:18" ht="15.75" customHeight="1">
      <c r="A14" s="406" t="s">
        <v>113</v>
      </c>
      <c r="B14" s="2" t="s">
        <v>72</v>
      </c>
      <c r="C14" s="4">
        <v>7</v>
      </c>
      <c r="D14" s="4">
        <v>0</v>
      </c>
      <c r="E14" s="388">
        <v>0</v>
      </c>
      <c r="F14" s="4">
        <v>49.4</v>
      </c>
      <c r="G14" s="4">
        <v>0</v>
      </c>
      <c r="H14" s="4">
        <v>0</v>
      </c>
      <c r="I14" s="4">
        <v>3</v>
      </c>
      <c r="J14" s="4">
        <v>4</v>
      </c>
      <c r="K14" s="4">
        <v>0</v>
      </c>
      <c r="L14" s="4">
        <v>0</v>
      </c>
      <c r="M14" s="103">
        <v>0</v>
      </c>
      <c r="N14" s="103">
        <v>0</v>
      </c>
      <c r="O14" s="2"/>
      <c r="P14" s="2"/>
      <c r="Q14" s="4">
        <v>43</v>
      </c>
      <c r="R14" s="390">
        <v>55</v>
      </c>
    </row>
    <row r="15" spans="1:18" ht="15.75" customHeight="1">
      <c r="A15" s="406" t="s">
        <v>114</v>
      </c>
      <c r="B15" s="2" t="s">
        <v>564</v>
      </c>
      <c r="C15" s="4">
        <v>1</v>
      </c>
      <c r="D15" s="4">
        <v>0</v>
      </c>
      <c r="E15" s="388">
        <v>0</v>
      </c>
      <c r="F15" s="4">
        <v>49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2"/>
      <c r="P15" s="2"/>
      <c r="Q15" s="4">
        <v>49</v>
      </c>
      <c r="R15" s="390">
        <v>49</v>
      </c>
    </row>
    <row r="16" spans="1:18" ht="15.75" customHeight="1">
      <c r="A16" s="406" t="s">
        <v>115</v>
      </c>
      <c r="B16" s="2" t="s">
        <v>66</v>
      </c>
      <c r="C16" s="4">
        <v>2</v>
      </c>
      <c r="D16" s="4">
        <v>0</v>
      </c>
      <c r="E16" s="388">
        <v>0</v>
      </c>
      <c r="F16" s="4">
        <v>47.5</v>
      </c>
      <c r="G16" s="4">
        <v>0</v>
      </c>
      <c r="H16" s="4">
        <v>0</v>
      </c>
      <c r="I16" s="4">
        <v>2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2"/>
      <c r="P16" s="2"/>
      <c r="Q16" s="4">
        <v>47</v>
      </c>
      <c r="R16" s="390">
        <v>48</v>
      </c>
    </row>
    <row r="17" spans="1:18" ht="15.75" customHeight="1">
      <c r="A17" s="406" t="s">
        <v>116</v>
      </c>
      <c r="B17" s="2" t="s">
        <v>63</v>
      </c>
      <c r="C17" s="4">
        <v>7</v>
      </c>
      <c r="D17" s="4">
        <v>0</v>
      </c>
      <c r="E17" s="388">
        <v>0</v>
      </c>
      <c r="F17" s="391">
        <v>47.3</v>
      </c>
      <c r="G17" s="4">
        <v>0</v>
      </c>
      <c r="H17" s="4">
        <v>6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2"/>
      <c r="P17" s="2"/>
      <c r="Q17" s="4">
        <v>43</v>
      </c>
      <c r="R17" s="390">
        <v>53</v>
      </c>
    </row>
    <row r="18" spans="1:18" ht="15.75" customHeight="1">
      <c r="A18" s="406" t="s">
        <v>117</v>
      </c>
      <c r="B18" s="2" t="s">
        <v>149</v>
      </c>
      <c r="C18" s="4">
        <v>1</v>
      </c>
      <c r="D18" s="4">
        <v>0</v>
      </c>
      <c r="E18" s="388">
        <v>0</v>
      </c>
      <c r="F18" s="4">
        <v>47</v>
      </c>
      <c r="G18" s="103">
        <v>0</v>
      </c>
      <c r="H18" s="103">
        <v>0</v>
      </c>
      <c r="I18" s="103">
        <v>1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2"/>
      <c r="P18" s="2"/>
      <c r="Q18" s="103">
        <v>47</v>
      </c>
      <c r="R18" s="389">
        <v>47</v>
      </c>
    </row>
    <row r="19" spans="1:18" ht="15.75" customHeight="1">
      <c r="A19" s="406" t="s">
        <v>118</v>
      </c>
      <c r="B19" s="77" t="s">
        <v>68</v>
      </c>
      <c r="C19" s="4">
        <v>2</v>
      </c>
      <c r="D19" s="98">
        <v>0</v>
      </c>
      <c r="E19" s="388">
        <v>0</v>
      </c>
      <c r="F19" s="4">
        <v>46.5</v>
      </c>
      <c r="G19" s="4">
        <v>0</v>
      </c>
      <c r="H19" s="4">
        <v>0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2"/>
      <c r="P19" s="2"/>
      <c r="Q19" s="4">
        <v>46</v>
      </c>
      <c r="R19" s="390">
        <v>47</v>
      </c>
    </row>
    <row r="20" spans="1:18" ht="15.75" customHeight="1">
      <c r="A20" s="406" t="s">
        <v>119</v>
      </c>
      <c r="B20" s="2" t="s">
        <v>78</v>
      </c>
      <c r="C20" s="4">
        <v>6</v>
      </c>
      <c r="D20" s="4">
        <v>0</v>
      </c>
      <c r="E20" s="407">
        <v>0</v>
      </c>
      <c r="F20" s="4">
        <v>44.5</v>
      </c>
      <c r="G20" s="4">
        <v>0</v>
      </c>
      <c r="H20" s="4">
        <v>0</v>
      </c>
      <c r="I20" s="4">
        <v>5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2"/>
      <c r="P20" s="2"/>
      <c r="Q20" s="4">
        <v>41</v>
      </c>
      <c r="R20" s="390">
        <v>53</v>
      </c>
    </row>
    <row r="21" spans="1:18" ht="15.75" customHeight="1">
      <c r="A21" s="406" t="s">
        <v>120</v>
      </c>
      <c r="B21" s="2" t="s">
        <v>77</v>
      </c>
      <c r="C21" s="4">
        <v>2</v>
      </c>
      <c r="D21" s="4">
        <v>0</v>
      </c>
      <c r="E21" s="388">
        <v>0</v>
      </c>
      <c r="F21" s="4">
        <v>44</v>
      </c>
      <c r="G21" s="4">
        <v>0</v>
      </c>
      <c r="H21" s="4">
        <v>0</v>
      </c>
      <c r="I21" s="4">
        <v>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2"/>
      <c r="P21" s="2"/>
      <c r="Q21" s="4">
        <v>41</v>
      </c>
      <c r="R21" s="390">
        <v>47</v>
      </c>
    </row>
    <row r="22" spans="1:18" ht="15.75" customHeight="1">
      <c r="A22" s="406" t="s">
        <v>470</v>
      </c>
      <c r="B22" s="2" t="s">
        <v>73</v>
      </c>
      <c r="C22" s="4">
        <v>4</v>
      </c>
      <c r="D22" s="4">
        <v>1</v>
      </c>
      <c r="E22" s="388">
        <v>25</v>
      </c>
      <c r="F22" s="4">
        <v>38.8</v>
      </c>
      <c r="G22" s="4">
        <v>1</v>
      </c>
      <c r="H22" s="4">
        <v>2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2"/>
      <c r="P22" s="2"/>
      <c r="Q22" s="4">
        <v>20</v>
      </c>
      <c r="R22" s="390">
        <v>50</v>
      </c>
    </row>
    <row r="23" spans="1:18" ht="15.75" customHeight="1">
      <c r="A23" s="408" t="s">
        <v>471</v>
      </c>
      <c r="B23" s="409" t="s">
        <v>565</v>
      </c>
      <c r="C23" s="410">
        <v>2</v>
      </c>
      <c r="D23" s="410">
        <v>0</v>
      </c>
      <c r="E23" s="411">
        <v>0</v>
      </c>
      <c r="F23" s="410">
        <v>43</v>
      </c>
      <c r="G23" s="410">
        <v>0</v>
      </c>
      <c r="H23" s="410">
        <v>0</v>
      </c>
      <c r="I23" s="410">
        <v>2</v>
      </c>
      <c r="J23" s="410">
        <v>0</v>
      </c>
      <c r="K23" s="410">
        <v>0</v>
      </c>
      <c r="L23" s="410">
        <v>0</v>
      </c>
      <c r="M23" s="410">
        <v>0</v>
      </c>
      <c r="N23" s="410">
        <v>0</v>
      </c>
      <c r="O23" s="409"/>
      <c r="P23" s="409"/>
      <c r="Q23" s="410">
        <v>41</v>
      </c>
      <c r="R23" s="412">
        <v>45</v>
      </c>
    </row>
    <row r="24" spans="1:18" ht="15.75" customHeight="1" thickBot="1">
      <c r="A24" s="393"/>
      <c r="B24" s="394" t="s">
        <v>195</v>
      </c>
      <c r="C24" s="467">
        <f>SUM(C5:C23)</f>
        <v>77</v>
      </c>
      <c r="D24" s="468">
        <f>SUM(D5:D23)</f>
        <v>2</v>
      </c>
      <c r="E24" s="469" t="s">
        <v>561</v>
      </c>
      <c r="F24" s="468">
        <v>49.6</v>
      </c>
      <c r="G24" s="467">
        <f aca="true" t="shared" si="0" ref="G24:N24">SUM(G5:G23)</f>
        <v>2</v>
      </c>
      <c r="H24" s="470">
        <f t="shared" si="0"/>
        <v>10</v>
      </c>
      <c r="I24" s="470">
        <f t="shared" si="0"/>
        <v>34</v>
      </c>
      <c r="J24" s="470">
        <f t="shared" si="0"/>
        <v>20</v>
      </c>
      <c r="K24" s="470">
        <f t="shared" si="0"/>
        <v>2</v>
      </c>
      <c r="L24" s="470">
        <f t="shared" si="0"/>
        <v>7</v>
      </c>
      <c r="M24" s="470">
        <f t="shared" si="0"/>
        <v>2</v>
      </c>
      <c r="N24" s="470">
        <f t="shared" si="0"/>
        <v>0</v>
      </c>
      <c r="O24" s="397"/>
      <c r="P24" s="398"/>
      <c r="Q24" s="395"/>
      <c r="R24" s="399"/>
    </row>
    <row r="25" spans="1:18" ht="15.75" customHeight="1">
      <c r="A25" s="363"/>
      <c r="B25" s="403"/>
      <c r="C25" s="138"/>
      <c r="D25" s="461"/>
      <c r="E25" s="462"/>
      <c r="F25" s="461"/>
      <c r="G25" s="366">
        <v>0.026</v>
      </c>
      <c r="H25" s="363" t="s">
        <v>647</v>
      </c>
      <c r="I25" s="363" t="s">
        <v>648</v>
      </c>
      <c r="J25" s="363" t="s">
        <v>649</v>
      </c>
      <c r="K25" s="363" t="s">
        <v>650</v>
      </c>
      <c r="L25" s="363" t="s">
        <v>651</v>
      </c>
      <c r="M25" s="363" t="s">
        <v>650</v>
      </c>
      <c r="N25" s="404"/>
      <c r="O25" s="75"/>
      <c r="P25" s="25"/>
      <c r="Q25" s="138"/>
      <c r="R25" s="138"/>
    </row>
    <row r="26" spans="1:18" ht="14.25" customHeight="1">
      <c r="A26" s="363"/>
      <c r="B26" s="28"/>
      <c r="C26" s="138"/>
      <c r="D26" s="14"/>
      <c r="E26" s="405"/>
      <c r="F26" s="14"/>
      <c r="G26" s="138"/>
      <c r="H26" s="404"/>
      <c r="I26" s="404"/>
      <c r="J26" s="404"/>
      <c r="K26" s="404"/>
      <c r="L26" s="404"/>
      <c r="M26" s="404"/>
      <c r="N26" s="404"/>
      <c r="O26" s="75"/>
      <c r="P26" s="25"/>
      <c r="Q26" s="138"/>
      <c r="R26" s="138"/>
    </row>
    <row r="27" spans="1:18" ht="15.75" customHeight="1">
      <c r="A27" s="363"/>
      <c r="B27" s="403" t="s">
        <v>80</v>
      </c>
      <c r="C27" s="315">
        <v>67</v>
      </c>
      <c r="D27" s="329">
        <v>0</v>
      </c>
      <c r="E27" s="329">
        <v>0</v>
      </c>
      <c r="F27" s="329">
        <v>54.7</v>
      </c>
      <c r="G27" s="315">
        <v>0</v>
      </c>
      <c r="H27" s="315">
        <v>4</v>
      </c>
      <c r="I27" s="315">
        <v>24</v>
      </c>
      <c r="J27" s="315">
        <v>21</v>
      </c>
      <c r="K27" s="315">
        <v>8</v>
      </c>
      <c r="L27" s="315">
        <v>6</v>
      </c>
      <c r="M27" s="315">
        <v>4</v>
      </c>
      <c r="N27" s="315">
        <v>0</v>
      </c>
      <c r="O27" s="138"/>
      <c r="P27" s="138"/>
      <c r="Q27" s="138"/>
      <c r="R27" s="138"/>
    </row>
    <row r="28" spans="1:18" ht="15.75" customHeight="1">
      <c r="A28" s="363"/>
      <c r="B28" s="28"/>
      <c r="C28" s="138"/>
      <c r="D28" s="471"/>
      <c r="E28" s="461"/>
      <c r="F28" s="461"/>
      <c r="G28" s="138"/>
      <c r="H28" s="139">
        <v>0.07</v>
      </c>
      <c r="I28" s="139">
        <v>0.37</v>
      </c>
      <c r="J28" s="139">
        <v>0.3</v>
      </c>
      <c r="K28" s="139">
        <v>0.11</v>
      </c>
      <c r="L28" s="139">
        <v>0.09</v>
      </c>
      <c r="M28" s="139">
        <v>0.06</v>
      </c>
      <c r="N28" s="50"/>
      <c r="O28" s="138"/>
      <c r="P28" s="138"/>
      <c r="Q28" s="138"/>
      <c r="R28" s="138"/>
    </row>
    <row r="29" spans="1:18" ht="15.75" customHeight="1">
      <c r="A29" s="363"/>
      <c r="B29" s="403" t="s">
        <v>562</v>
      </c>
      <c r="C29" s="315">
        <v>96</v>
      </c>
      <c r="D29" s="329">
        <v>2</v>
      </c>
      <c r="E29" s="339">
        <v>0.02</v>
      </c>
      <c r="F29" s="329">
        <v>46.7</v>
      </c>
      <c r="G29" s="315">
        <v>2</v>
      </c>
      <c r="H29" s="315">
        <v>18</v>
      </c>
      <c r="I29" s="315">
        <v>30</v>
      </c>
      <c r="J29" s="315">
        <v>37</v>
      </c>
      <c r="K29" s="315">
        <v>7</v>
      </c>
      <c r="L29" s="315">
        <v>0</v>
      </c>
      <c r="M29" s="315">
        <v>0</v>
      </c>
      <c r="N29" s="315">
        <v>0</v>
      </c>
      <c r="O29" s="138"/>
      <c r="P29" s="138"/>
      <c r="Q29" s="138"/>
      <c r="R29" s="138"/>
    </row>
    <row r="30" spans="1:18" ht="15.75" customHeight="1">
      <c r="A30" s="363"/>
      <c r="B30" s="28"/>
      <c r="C30" s="138"/>
      <c r="D30" s="471"/>
      <c r="E30" s="461"/>
      <c r="F30" s="461"/>
      <c r="G30" s="139">
        <v>0.02</v>
      </c>
      <c r="H30" s="139">
        <v>0.19</v>
      </c>
      <c r="I30" s="139">
        <v>0.31</v>
      </c>
      <c r="J30" s="139">
        <v>0.4</v>
      </c>
      <c r="K30" s="139">
        <v>0.08</v>
      </c>
      <c r="L30" s="139"/>
      <c r="M30" s="139"/>
      <c r="N30" s="50"/>
      <c r="O30" s="138"/>
      <c r="P30" s="138"/>
      <c r="Q30" s="138"/>
      <c r="R30" s="138"/>
    </row>
    <row r="31" spans="1:18" ht="15.75" customHeight="1">
      <c r="A31" s="363"/>
      <c r="B31" s="403" t="s">
        <v>563</v>
      </c>
      <c r="C31" s="315">
        <v>85</v>
      </c>
      <c r="D31" s="329">
        <v>3</v>
      </c>
      <c r="E31" s="339">
        <v>0.035</v>
      </c>
      <c r="F31" s="329">
        <v>47.9</v>
      </c>
      <c r="G31" s="315">
        <v>3</v>
      </c>
      <c r="H31" s="315">
        <v>27</v>
      </c>
      <c r="I31" s="315">
        <v>22</v>
      </c>
      <c r="J31" s="315">
        <v>18</v>
      </c>
      <c r="K31" s="315">
        <v>13</v>
      </c>
      <c r="L31" s="315">
        <v>4</v>
      </c>
      <c r="M31" s="315">
        <v>0</v>
      </c>
      <c r="N31" s="315">
        <v>0</v>
      </c>
      <c r="O31" s="138"/>
      <c r="P31" s="138"/>
      <c r="Q31" s="138"/>
      <c r="R31" s="138"/>
    </row>
    <row r="32" spans="2:16" ht="18" customHeight="1">
      <c r="B32" s="25"/>
      <c r="C32" s="138"/>
      <c r="D32" s="472"/>
      <c r="E32" s="138"/>
      <c r="F32" s="138"/>
      <c r="G32" s="139">
        <v>0.035</v>
      </c>
      <c r="H32" s="139">
        <v>0.32</v>
      </c>
      <c r="I32" s="139">
        <v>0.26</v>
      </c>
      <c r="J32" s="139">
        <v>0.212</v>
      </c>
      <c r="K32" s="139">
        <v>0.153</v>
      </c>
      <c r="L32" s="139">
        <v>0.08</v>
      </c>
      <c r="M32" s="139"/>
      <c r="N32" s="50"/>
      <c r="O32" s="138"/>
      <c r="P32" s="138"/>
    </row>
    <row r="34" spans="1:14" ht="12.75">
      <c r="A34" s="606" t="s">
        <v>560</v>
      </c>
      <c r="B34" s="606"/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</row>
    <row r="36" spans="1:16" ht="12.75">
      <c r="A36" s="31" t="s">
        <v>25</v>
      </c>
      <c r="B36" s="30" t="s">
        <v>24</v>
      </c>
      <c r="C36" s="30" t="s">
        <v>0</v>
      </c>
      <c r="D36" s="31" t="s">
        <v>1</v>
      </c>
      <c r="E36" s="30" t="s">
        <v>3</v>
      </c>
      <c r="F36" s="32" t="s">
        <v>4</v>
      </c>
      <c r="G36" s="603" t="s">
        <v>23</v>
      </c>
      <c r="H36" s="604"/>
      <c r="I36" s="604"/>
      <c r="J36" s="604"/>
      <c r="K36" s="604"/>
      <c r="L36" s="604"/>
      <c r="M36" s="605"/>
      <c r="N36" s="30"/>
      <c r="O36" s="30" t="s">
        <v>6</v>
      </c>
      <c r="P36" s="1" t="s">
        <v>418</v>
      </c>
    </row>
    <row r="37" spans="1:16" ht="12.75">
      <c r="A37" s="44"/>
      <c r="B37" s="45"/>
      <c r="C37" s="30"/>
      <c r="D37" s="31" t="s">
        <v>2</v>
      </c>
      <c r="E37" s="30"/>
      <c r="F37" s="30"/>
      <c r="G37" s="34" t="s">
        <v>548</v>
      </c>
      <c r="H37" s="34" t="s">
        <v>549</v>
      </c>
      <c r="I37" s="34" t="s">
        <v>15</v>
      </c>
      <c r="J37" s="34" t="s">
        <v>16</v>
      </c>
      <c r="K37" s="34" t="s">
        <v>17</v>
      </c>
      <c r="L37" s="34" t="s">
        <v>18</v>
      </c>
      <c r="M37" s="34" t="s">
        <v>122</v>
      </c>
      <c r="N37" s="30" t="s">
        <v>91</v>
      </c>
      <c r="O37" s="30"/>
      <c r="P37" s="30"/>
    </row>
    <row r="38" spans="1:16" ht="12.75">
      <c r="A38" s="310">
        <v>1</v>
      </c>
      <c r="B38" s="30" t="s">
        <v>555</v>
      </c>
      <c r="C38" s="41">
        <v>2</v>
      </c>
      <c r="D38" s="41"/>
      <c r="E38" s="42"/>
      <c r="F38" s="41">
        <v>74.5</v>
      </c>
      <c r="G38" s="41">
        <v>0</v>
      </c>
      <c r="H38" s="41">
        <v>0</v>
      </c>
      <c r="I38" s="41">
        <v>0</v>
      </c>
      <c r="J38" s="41">
        <v>1</v>
      </c>
      <c r="K38" s="41">
        <v>0</v>
      </c>
      <c r="L38" s="47">
        <v>0</v>
      </c>
      <c r="M38" s="47">
        <v>1</v>
      </c>
      <c r="N38" s="30"/>
      <c r="O38" s="30" t="s">
        <v>546</v>
      </c>
      <c r="P38" s="30"/>
    </row>
    <row r="39" spans="1:16" ht="12.75">
      <c r="A39" s="68">
        <v>2</v>
      </c>
      <c r="B39" s="30" t="s">
        <v>35</v>
      </c>
      <c r="C39" s="41">
        <v>2</v>
      </c>
      <c r="D39" s="41"/>
      <c r="E39" s="42"/>
      <c r="F39" s="41">
        <v>66.5</v>
      </c>
      <c r="G39" s="41">
        <v>0</v>
      </c>
      <c r="H39" s="41">
        <v>0</v>
      </c>
      <c r="I39" s="41">
        <v>0</v>
      </c>
      <c r="J39" s="41">
        <v>0</v>
      </c>
      <c r="K39" s="41">
        <v>1</v>
      </c>
      <c r="L39" s="47">
        <v>1</v>
      </c>
      <c r="M39" s="47">
        <v>0</v>
      </c>
      <c r="N39" s="30"/>
      <c r="O39" s="30"/>
      <c r="P39" s="30"/>
    </row>
    <row r="40" spans="1:16" ht="12.75">
      <c r="A40" s="310">
        <v>3</v>
      </c>
      <c r="B40" s="30" t="s">
        <v>9</v>
      </c>
      <c r="C40" s="41">
        <v>2</v>
      </c>
      <c r="D40" s="41"/>
      <c r="E40" s="42"/>
      <c r="F40" s="41">
        <v>65.5</v>
      </c>
      <c r="G40" s="41">
        <v>0</v>
      </c>
      <c r="H40" s="41">
        <v>0</v>
      </c>
      <c r="I40" s="41">
        <v>1</v>
      </c>
      <c r="J40" s="41">
        <v>0</v>
      </c>
      <c r="K40" s="41">
        <v>0</v>
      </c>
      <c r="L40" s="47">
        <v>0</v>
      </c>
      <c r="M40" s="47">
        <v>1</v>
      </c>
      <c r="N40" s="30"/>
      <c r="O40" s="30" t="s">
        <v>556</v>
      </c>
      <c r="P40" s="30" t="s">
        <v>557</v>
      </c>
    </row>
    <row r="41" spans="1:16" ht="12.75">
      <c r="A41" s="68">
        <v>4</v>
      </c>
      <c r="B41" s="30" t="s">
        <v>132</v>
      </c>
      <c r="C41" s="41">
        <v>12</v>
      </c>
      <c r="D41" s="41"/>
      <c r="E41" s="42"/>
      <c r="F41" s="41">
        <v>63.6</v>
      </c>
      <c r="G41" s="41">
        <v>0</v>
      </c>
      <c r="H41" s="41">
        <v>0</v>
      </c>
      <c r="I41" s="41">
        <v>1</v>
      </c>
      <c r="J41" s="41">
        <v>3</v>
      </c>
      <c r="K41" s="41">
        <v>5</v>
      </c>
      <c r="L41" s="47">
        <v>2</v>
      </c>
      <c r="M41" s="47">
        <v>1</v>
      </c>
      <c r="N41" s="30"/>
      <c r="O41" s="30" t="s">
        <v>545</v>
      </c>
      <c r="P41" s="30"/>
    </row>
    <row r="42" spans="1:16" ht="12.75">
      <c r="A42" s="310">
        <v>5</v>
      </c>
      <c r="B42" s="30" t="s">
        <v>38</v>
      </c>
      <c r="C42" s="41">
        <v>1</v>
      </c>
      <c r="D42" s="41"/>
      <c r="E42" s="42"/>
      <c r="F42" s="41">
        <v>57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7">
        <v>0</v>
      </c>
      <c r="M42" s="47">
        <v>0</v>
      </c>
      <c r="N42" s="30"/>
      <c r="O42" s="30"/>
      <c r="P42" s="30"/>
    </row>
    <row r="43" spans="1:16" ht="12.75">
      <c r="A43" s="68">
        <v>6</v>
      </c>
      <c r="B43" s="30" t="s">
        <v>7</v>
      </c>
      <c r="C43" s="41">
        <v>3</v>
      </c>
      <c r="D43" s="41"/>
      <c r="E43" s="42"/>
      <c r="F43" s="41">
        <v>56.7</v>
      </c>
      <c r="G43" s="41">
        <v>0</v>
      </c>
      <c r="H43" s="41">
        <v>0</v>
      </c>
      <c r="I43" s="41">
        <v>1</v>
      </c>
      <c r="J43" s="41">
        <v>1</v>
      </c>
      <c r="K43" s="41">
        <v>1</v>
      </c>
      <c r="L43" s="47">
        <v>0</v>
      </c>
      <c r="M43" s="47">
        <v>0</v>
      </c>
      <c r="N43" s="30"/>
      <c r="O43" s="30"/>
      <c r="P43" s="30"/>
    </row>
    <row r="44" spans="1:16" ht="12.75">
      <c r="A44" s="310">
        <v>7</v>
      </c>
      <c r="B44" s="30" t="s">
        <v>551</v>
      </c>
      <c r="C44" s="41">
        <v>5</v>
      </c>
      <c r="D44" s="41"/>
      <c r="E44" s="42"/>
      <c r="F44" s="41">
        <v>55</v>
      </c>
      <c r="G44" s="41">
        <v>0</v>
      </c>
      <c r="H44" s="41">
        <v>0</v>
      </c>
      <c r="I44" s="41">
        <v>2</v>
      </c>
      <c r="J44" s="41">
        <v>2</v>
      </c>
      <c r="K44" s="41">
        <v>0</v>
      </c>
      <c r="L44" s="47">
        <v>1</v>
      </c>
      <c r="M44" s="47">
        <v>0</v>
      </c>
      <c r="N44" s="30"/>
      <c r="O44" s="30"/>
      <c r="P44" s="30"/>
    </row>
    <row r="45" spans="1:16" ht="12.75">
      <c r="A45" s="68">
        <v>8</v>
      </c>
      <c r="B45" s="30" t="s">
        <v>307</v>
      </c>
      <c r="C45" s="41">
        <v>2</v>
      </c>
      <c r="D45" s="41"/>
      <c r="E45" s="42"/>
      <c r="F45" s="41">
        <v>54.5</v>
      </c>
      <c r="G45" s="41">
        <v>0</v>
      </c>
      <c r="H45" s="41">
        <v>1</v>
      </c>
      <c r="I45" s="41">
        <v>0</v>
      </c>
      <c r="J45" s="41">
        <v>0</v>
      </c>
      <c r="K45" s="41">
        <v>0</v>
      </c>
      <c r="L45" s="41">
        <v>1</v>
      </c>
      <c r="M45" s="47">
        <v>0</v>
      </c>
      <c r="N45" s="30"/>
      <c r="O45" s="30"/>
      <c r="P45" s="30"/>
    </row>
    <row r="46" spans="1:16" ht="12.75">
      <c r="A46" s="68" t="s">
        <v>113</v>
      </c>
      <c r="B46" s="30" t="s">
        <v>552</v>
      </c>
      <c r="C46" s="41">
        <v>5</v>
      </c>
      <c r="D46" s="41"/>
      <c r="E46" s="42"/>
      <c r="F46" s="41">
        <v>53.6</v>
      </c>
      <c r="G46" s="41">
        <v>0</v>
      </c>
      <c r="H46" s="41">
        <v>1</v>
      </c>
      <c r="I46" s="41">
        <v>1</v>
      </c>
      <c r="J46" s="41">
        <v>2</v>
      </c>
      <c r="K46" s="41">
        <v>1</v>
      </c>
      <c r="L46" s="47">
        <v>0</v>
      </c>
      <c r="M46" s="47">
        <v>0</v>
      </c>
      <c r="N46" s="30"/>
      <c r="O46" s="30"/>
      <c r="P46" s="30" t="s">
        <v>558</v>
      </c>
    </row>
    <row r="47" spans="1:16" ht="12.75">
      <c r="A47" s="68" t="s">
        <v>114</v>
      </c>
      <c r="B47" s="30" t="s">
        <v>554</v>
      </c>
      <c r="C47" s="41">
        <v>10</v>
      </c>
      <c r="D47" s="41"/>
      <c r="E47" s="41"/>
      <c r="F47" s="41">
        <v>53.1</v>
      </c>
      <c r="G47" s="41">
        <v>0</v>
      </c>
      <c r="H47" s="41">
        <v>0</v>
      </c>
      <c r="I47" s="41">
        <v>4</v>
      </c>
      <c r="J47" s="41">
        <v>5</v>
      </c>
      <c r="K47" s="41">
        <v>0</v>
      </c>
      <c r="L47" s="47">
        <v>1</v>
      </c>
      <c r="M47" s="47">
        <v>0</v>
      </c>
      <c r="N47" s="30"/>
      <c r="O47" s="30"/>
      <c r="P47" s="30"/>
    </row>
    <row r="48" spans="1:16" ht="12.75">
      <c r="A48" s="68" t="s">
        <v>115</v>
      </c>
      <c r="B48" s="30" t="s">
        <v>110</v>
      </c>
      <c r="C48" s="41">
        <v>7</v>
      </c>
      <c r="D48" s="41"/>
      <c r="E48" s="42"/>
      <c r="F48" s="41">
        <v>52.4</v>
      </c>
      <c r="G48" s="41">
        <v>0</v>
      </c>
      <c r="H48" s="41">
        <v>0</v>
      </c>
      <c r="I48" s="41">
        <v>5</v>
      </c>
      <c r="J48" s="41">
        <v>1</v>
      </c>
      <c r="K48" s="41">
        <v>0</v>
      </c>
      <c r="L48" s="41">
        <v>0</v>
      </c>
      <c r="M48" s="41">
        <v>1</v>
      </c>
      <c r="N48" s="30"/>
      <c r="O48" s="30" t="s">
        <v>547</v>
      </c>
      <c r="P48" s="30"/>
    </row>
    <row r="49" spans="1:16" ht="12.75">
      <c r="A49" s="68" t="s">
        <v>116</v>
      </c>
      <c r="B49" s="30" t="s">
        <v>553</v>
      </c>
      <c r="C49" s="41">
        <v>5</v>
      </c>
      <c r="D49" s="41"/>
      <c r="E49" s="42"/>
      <c r="F49" s="41">
        <v>51.2</v>
      </c>
      <c r="G49" s="41">
        <v>0</v>
      </c>
      <c r="H49" s="41">
        <v>0</v>
      </c>
      <c r="I49" s="41">
        <v>2</v>
      </c>
      <c r="J49" s="41">
        <v>3</v>
      </c>
      <c r="K49" s="41">
        <v>0</v>
      </c>
      <c r="L49" s="47">
        <v>0</v>
      </c>
      <c r="M49" s="47">
        <v>0</v>
      </c>
      <c r="N49" s="30"/>
      <c r="O49" s="30"/>
      <c r="P49" s="30"/>
    </row>
    <row r="50" spans="1:16" ht="12.75">
      <c r="A50" s="68" t="s">
        <v>117</v>
      </c>
      <c r="B50" s="30" t="s">
        <v>550</v>
      </c>
      <c r="C50" s="41">
        <v>4</v>
      </c>
      <c r="D50" s="41"/>
      <c r="E50" s="41"/>
      <c r="F50" s="41">
        <v>49.8</v>
      </c>
      <c r="G50" s="41">
        <v>0</v>
      </c>
      <c r="H50" s="41">
        <v>0</v>
      </c>
      <c r="I50" s="41">
        <v>2</v>
      </c>
      <c r="J50" s="41">
        <v>2</v>
      </c>
      <c r="K50" s="41">
        <v>0</v>
      </c>
      <c r="L50" s="47">
        <v>0</v>
      </c>
      <c r="M50" s="47">
        <v>0</v>
      </c>
      <c r="N50" s="30"/>
      <c r="O50" s="30"/>
      <c r="P50" s="30"/>
    </row>
    <row r="51" spans="1:16" ht="12.75">
      <c r="A51" s="68" t="s">
        <v>118</v>
      </c>
      <c r="B51" s="30" t="s">
        <v>50</v>
      </c>
      <c r="C51" s="41">
        <v>3</v>
      </c>
      <c r="D51" s="41"/>
      <c r="E51" s="42"/>
      <c r="F51" s="41">
        <v>45.7</v>
      </c>
      <c r="G51" s="41">
        <v>0</v>
      </c>
      <c r="H51" s="41">
        <v>0</v>
      </c>
      <c r="I51" s="41">
        <v>3</v>
      </c>
      <c r="J51" s="41">
        <v>0</v>
      </c>
      <c r="K51" s="41">
        <v>0</v>
      </c>
      <c r="L51" s="47">
        <v>0</v>
      </c>
      <c r="M51" s="47">
        <v>0</v>
      </c>
      <c r="N51" s="30"/>
      <c r="O51" s="30"/>
      <c r="P51" s="30"/>
    </row>
    <row r="52" spans="1:16" ht="12.75">
      <c r="A52" s="68" t="s">
        <v>119</v>
      </c>
      <c r="B52" s="30" t="s">
        <v>89</v>
      </c>
      <c r="C52" s="41">
        <v>2</v>
      </c>
      <c r="D52" s="41"/>
      <c r="E52" s="42"/>
      <c r="F52" s="41">
        <v>39.5</v>
      </c>
      <c r="G52" s="41">
        <v>0</v>
      </c>
      <c r="H52" s="41">
        <v>1</v>
      </c>
      <c r="I52" s="41">
        <v>1</v>
      </c>
      <c r="J52" s="41">
        <v>0</v>
      </c>
      <c r="K52" s="41">
        <v>0</v>
      </c>
      <c r="L52" s="47">
        <v>0</v>
      </c>
      <c r="M52" s="47">
        <v>0</v>
      </c>
      <c r="N52" s="30"/>
      <c r="O52" s="30"/>
      <c r="P52" s="30"/>
    </row>
    <row r="53" spans="1:16" ht="12.75">
      <c r="A53" s="68" t="s">
        <v>120</v>
      </c>
      <c r="B53" s="30" t="s">
        <v>27</v>
      </c>
      <c r="C53" s="400">
        <v>2</v>
      </c>
      <c r="D53" s="41"/>
      <c r="E53" s="42"/>
      <c r="F53" s="41">
        <v>37</v>
      </c>
      <c r="G53" s="41">
        <v>0</v>
      </c>
      <c r="H53" s="41">
        <v>1</v>
      </c>
      <c r="I53" s="41">
        <v>1</v>
      </c>
      <c r="J53" s="41">
        <v>0</v>
      </c>
      <c r="K53" s="41">
        <v>0</v>
      </c>
      <c r="L53" s="47">
        <v>0</v>
      </c>
      <c r="M53" s="47">
        <v>0</v>
      </c>
      <c r="N53" s="30"/>
      <c r="O53" s="30"/>
      <c r="P53" s="30" t="s">
        <v>559</v>
      </c>
    </row>
    <row r="54" spans="1:16" ht="12.75">
      <c r="A54" s="44"/>
      <c r="B54" s="45" t="s">
        <v>26</v>
      </c>
      <c r="C54" s="30">
        <f>SUM(C38:C53)</f>
        <v>67</v>
      </c>
      <c r="D54" s="31">
        <v>0</v>
      </c>
      <c r="E54" s="30">
        <v>0</v>
      </c>
      <c r="F54" s="30">
        <v>54.7</v>
      </c>
      <c r="G54" s="34">
        <f aca="true" t="shared" si="1" ref="G54:M54">SUM(G38:G53)</f>
        <v>0</v>
      </c>
      <c r="H54" s="34">
        <f t="shared" si="1"/>
        <v>4</v>
      </c>
      <c r="I54" s="34">
        <f t="shared" si="1"/>
        <v>24</v>
      </c>
      <c r="J54" s="34">
        <f t="shared" si="1"/>
        <v>21</v>
      </c>
      <c r="K54" s="34">
        <f t="shared" si="1"/>
        <v>8</v>
      </c>
      <c r="L54" s="34">
        <f t="shared" si="1"/>
        <v>6</v>
      </c>
      <c r="M54" s="34">
        <f t="shared" si="1"/>
        <v>4</v>
      </c>
      <c r="N54" s="30"/>
      <c r="O54" s="30"/>
      <c r="P54" s="30"/>
    </row>
    <row r="55" spans="1:16" ht="12.75">
      <c r="A55" s="44"/>
      <c r="B55" s="45"/>
      <c r="C55" s="30"/>
      <c r="D55" s="31"/>
      <c r="E55" s="30"/>
      <c r="F55" s="30"/>
      <c r="G55" s="34"/>
      <c r="H55" s="401">
        <v>0.07</v>
      </c>
      <c r="I55" s="401">
        <v>0.37</v>
      </c>
      <c r="J55" s="401">
        <v>0.3</v>
      </c>
      <c r="K55" s="401">
        <v>0.11</v>
      </c>
      <c r="L55" s="401">
        <v>0.09</v>
      </c>
      <c r="M55" s="401">
        <v>0.06</v>
      </c>
      <c r="N55" s="30"/>
      <c r="O55" s="30"/>
      <c r="P55" s="30"/>
    </row>
    <row r="56" spans="7:11" ht="12.75">
      <c r="G56" s="341"/>
      <c r="H56" s="341"/>
      <c r="I56" s="341"/>
      <c r="J56" s="341"/>
      <c r="K56" s="341"/>
    </row>
    <row r="59" spans="9:15" ht="12.75">
      <c r="I59" s="34" t="s">
        <v>548</v>
      </c>
      <c r="J59" s="34" t="s">
        <v>549</v>
      </c>
      <c r="K59" s="34" t="s">
        <v>15</v>
      </c>
      <c r="L59" s="34" t="s">
        <v>16</v>
      </c>
      <c r="M59" s="34" t="s">
        <v>17</v>
      </c>
      <c r="N59" s="34" t="s">
        <v>18</v>
      </c>
      <c r="O59" s="34" t="s">
        <v>122</v>
      </c>
    </row>
    <row r="60" spans="4:15" ht="12.75">
      <c r="D60" s="34" t="s">
        <v>539</v>
      </c>
      <c r="E60" s="34" t="s">
        <v>540</v>
      </c>
      <c r="F60" s="34" t="s">
        <v>15</v>
      </c>
      <c r="G60" s="49" t="s">
        <v>16</v>
      </c>
      <c r="H60" s="15" t="s">
        <v>17</v>
      </c>
      <c r="I60" s="25">
        <v>0</v>
      </c>
      <c r="J60" s="25">
        <v>4</v>
      </c>
      <c r="K60">
        <v>24</v>
      </c>
      <c r="L60">
        <v>21</v>
      </c>
      <c r="M60">
        <v>8</v>
      </c>
      <c r="N60">
        <v>6</v>
      </c>
      <c r="O60">
        <v>4</v>
      </c>
    </row>
    <row r="61" spans="4:15" ht="12.75">
      <c r="D61" s="62">
        <v>2</v>
      </c>
      <c r="E61" s="62">
        <v>18</v>
      </c>
      <c r="F61" s="62">
        <v>30</v>
      </c>
      <c r="G61" s="402">
        <v>37</v>
      </c>
      <c r="H61" s="50">
        <v>7</v>
      </c>
      <c r="I61" s="54"/>
      <c r="J61" s="54">
        <v>0.06</v>
      </c>
      <c r="K61" s="54">
        <v>0.36</v>
      </c>
      <c r="L61" s="54">
        <v>0.31</v>
      </c>
      <c r="M61" s="54">
        <v>0.12</v>
      </c>
      <c r="N61" s="54">
        <v>0.09</v>
      </c>
      <c r="O61" s="54">
        <v>0.06</v>
      </c>
    </row>
    <row r="62" spans="4:10" ht="12.75">
      <c r="D62" s="341">
        <v>0.02</v>
      </c>
      <c r="E62" s="341">
        <v>0.19</v>
      </c>
      <c r="F62" s="341">
        <v>0.31</v>
      </c>
      <c r="G62" s="341">
        <v>0.39</v>
      </c>
      <c r="H62" s="139">
        <v>0.07</v>
      </c>
      <c r="I62" s="55"/>
      <c r="J62" s="25"/>
    </row>
    <row r="79" spans="1:14" ht="12.75">
      <c r="A79" s="606" t="s">
        <v>544</v>
      </c>
      <c r="B79" s="606"/>
      <c r="C79" s="606"/>
      <c r="D79" s="606"/>
      <c r="E79" s="606"/>
      <c r="F79" s="606"/>
      <c r="G79" s="606"/>
      <c r="H79" s="606"/>
      <c r="I79" s="606"/>
      <c r="J79" s="606"/>
      <c r="K79" s="606"/>
      <c r="L79" s="606"/>
      <c r="M79" s="606"/>
      <c r="N79" s="606"/>
    </row>
    <row r="81" spans="1:14" ht="12.75">
      <c r="A81" s="31" t="s">
        <v>25</v>
      </c>
      <c r="B81" s="30" t="s">
        <v>24</v>
      </c>
      <c r="C81" s="30" t="s">
        <v>0</v>
      </c>
      <c r="D81" s="31" t="s">
        <v>1</v>
      </c>
      <c r="E81" s="30" t="s">
        <v>3</v>
      </c>
      <c r="F81" s="32" t="s">
        <v>4</v>
      </c>
      <c r="G81" s="603" t="s">
        <v>23</v>
      </c>
      <c r="H81" s="604"/>
      <c r="I81" s="604"/>
      <c r="J81" s="604"/>
      <c r="K81" s="604"/>
      <c r="L81" s="604"/>
      <c r="M81" s="605"/>
      <c r="N81" s="33" t="s">
        <v>6</v>
      </c>
    </row>
    <row r="82" spans="1:14" ht="12.75">
      <c r="A82" s="44"/>
      <c r="B82" s="45"/>
      <c r="C82" s="30"/>
      <c r="D82" s="31" t="s">
        <v>2</v>
      </c>
      <c r="E82" s="30"/>
      <c r="F82" s="30"/>
      <c r="G82" s="34" t="s">
        <v>539</v>
      </c>
      <c r="H82" s="34" t="s">
        <v>540</v>
      </c>
      <c r="I82" s="34" t="s">
        <v>15</v>
      </c>
      <c r="J82" s="34" t="s">
        <v>16</v>
      </c>
      <c r="K82" s="34" t="s">
        <v>17</v>
      </c>
      <c r="L82" s="34" t="s">
        <v>18</v>
      </c>
      <c r="M82" s="34" t="s">
        <v>19</v>
      </c>
      <c r="N82" s="30"/>
    </row>
    <row r="83" spans="1:14" ht="12.75">
      <c r="A83" s="310">
        <v>1</v>
      </c>
      <c r="B83" s="30" t="s">
        <v>9</v>
      </c>
      <c r="C83" s="41">
        <v>3</v>
      </c>
      <c r="D83" s="41"/>
      <c r="E83" s="42"/>
      <c r="F83" s="41">
        <v>55</v>
      </c>
      <c r="G83" s="41"/>
      <c r="H83" s="41"/>
      <c r="I83" s="41">
        <v>1</v>
      </c>
      <c r="J83" s="41"/>
      <c r="K83" s="41">
        <v>2</v>
      </c>
      <c r="L83" s="41"/>
      <c r="M83" s="41"/>
      <c r="N83" s="30"/>
    </row>
    <row r="84" spans="1:14" ht="12.75">
      <c r="A84" s="310">
        <v>2</v>
      </c>
      <c r="B84" s="30" t="s">
        <v>21</v>
      </c>
      <c r="C84" s="41">
        <v>11</v>
      </c>
      <c r="D84" s="41"/>
      <c r="E84" s="41"/>
      <c r="F84" s="41">
        <v>54.6</v>
      </c>
      <c r="G84" s="41"/>
      <c r="H84" s="41">
        <v>1</v>
      </c>
      <c r="I84" s="41"/>
      <c r="J84" s="41">
        <v>9</v>
      </c>
      <c r="K84" s="41">
        <v>1</v>
      </c>
      <c r="L84" s="47"/>
      <c r="M84" s="47"/>
      <c r="N84" s="30"/>
    </row>
    <row r="85" spans="1:14" ht="12.75">
      <c r="A85" s="310">
        <v>3</v>
      </c>
      <c r="B85" s="30" t="s">
        <v>29</v>
      </c>
      <c r="C85" s="41">
        <v>9</v>
      </c>
      <c r="D85" s="41"/>
      <c r="E85" s="42"/>
      <c r="F85" s="41">
        <v>52.9</v>
      </c>
      <c r="G85" s="41"/>
      <c r="H85" s="41">
        <v>3</v>
      </c>
      <c r="I85" s="41">
        <v>1</v>
      </c>
      <c r="J85" s="41">
        <v>2</v>
      </c>
      <c r="K85" s="41">
        <v>2</v>
      </c>
      <c r="L85" s="47"/>
      <c r="M85" s="47"/>
      <c r="N85" s="30"/>
    </row>
    <row r="86" spans="1:14" ht="12.75">
      <c r="A86" s="310">
        <v>4</v>
      </c>
      <c r="B86" s="30" t="s">
        <v>32</v>
      </c>
      <c r="C86" s="41">
        <v>2</v>
      </c>
      <c r="D86" s="41"/>
      <c r="E86" s="42"/>
      <c r="F86" s="41">
        <v>52</v>
      </c>
      <c r="G86" s="41"/>
      <c r="H86" s="41"/>
      <c r="I86" s="41"/>
      <c r="J86" s="41">
        <v>2</v>
      </c>
      <c r="K86" s="41"/>
      <c r="L86" s="47"/>
      <c r="M86" s="47"/>
      <c r="N86" s="30"/>
    </row>
    <row r="87" spans="1:14" ht="12.75">
      <c r="A87" s="310">
        <v>5</v>
      </c>
      <c r="B87" s="30" t="s">
        <v>50</v>
      </c>
      <c r="C87" s="41">
        <v>7</v>
      </c>
      <c r="D87" s="41"/>
      <c r="E87" s="42"/>
      <c r="F87" s="41">
        <v>51</v>
      </c>
      <c r="G87" s="41"/>
      <c r="H87" s="41">
        <v>1</v>
      </c>
      <c r="I87" s="41">
        <v>1</v>
      </c>
      <c r="J87" s="41">
        <v>5</v>
      </c>
      <c r="K87" s="41"/>
      <c r="L87" s="47"/>
      <c r="M87" s="47"/>
      <c r="N87" s="30"/>
    </row>
    <row r="88" spans="1:14" ht="12.75">
      <c r="A88" s="310">
        <v>6</v>
      </c>
      <c r="B88" s="30" t="s">
        <v>95</v>
      </c>
      <c r="C88" s="41">
        <v>4</v>
      </c>
      <c r="D88" s="41"/>
      <c r="E88" s="42"/>
      <c r="F88" s="41">
        <v>50.8</v>
      </c>
      <c r="G88" s="41"/>
      <c r="H88" s="41"/>
      <c r="I88" s="41">
        <v>1</v>
      </c>
      <c r="J88" s="41">
        <v>3</v>
      </c>
      <c r="K88" s="41"/>
      <c r="L88" s="47"/>
      <c r="M88" s="47"/>
      <c r="N88" s="30"/>
    </row>
    <row r="89" spans="1:14" ht="12.75">
      <c r="A89" s="310">
        <v>7</v>
      </c>
      <c r="B89" s="30" t="s">
        <v>538</v>
      </c>
      <c r="C89" s="41">
        <v>1</v>
      </c>
      <c r="D89" s="41"/>
      <c r="E89" s="42"/>
      <c r="F89" s="41">
        <v>50</v>
      </c>
      <c r="G89" s="41"/>
      <c r="H89" s="41"/>
      <c r="I89" s="41"/>
      <c r="J89" s="41">
        <v>1</v>
      </c>
      <c r="K89" s="41"/>
      <c r="L89" s="47"/>
      <c r="M89" s="47"/>
      <c r="N89" s="30"/>
    </row>
    <row r="90" spans="1:14" ht="12.75">
      <c r="A90" s="310">
        <v>8</v>
      </c>
      <c r="B90" s="30" t="s">
        <v>537</v>
      </c>
      <c r="C90" s="41">
        <v>2</v>
      </c>
      <c r="D90" s="41"/>
      <c r="E90" s="42"/>
      <c r="F90" s="41">
        <v>49</v>
      </c>
      <c r="G90" s="41"/>
      <c r="H90" s="41"/>
      <c r="I90" s="41">
        <v>1</v>
      </c>
      <c r="J90" s="41">
        <v>1</v>
      </c>
      <c r="K90" s="41"/>
      <c r="L90" s="47"/>
      <c r="M90" s="47"/>
      <c r="N90" s="30"/>
    </row>
    <row r="91" spans="1:14" ht="12.75">
      <c r="A91" s="310">
        <v>9</v>
      </c>
      <c r="B91" s="30" t="s">
        <v>20</v>
      </c>
      <c r="C91" s="41">
        <v>3</v>
      </c>
      <c r="D91" s="41"/>
      <c r="E91" s="42"/>
      <c r="F91" s="41">
        <v>47</v>
      </c>
      <c r="G91" s="41"/>
      <c r="H91" s="41"/>
      <c r="I91" s="41">
        <v>2</v>
      </c>
      <c r="J91" s="41">
        <v>1</v>
      </c>
      <c r="K91" s="41"/>
      <c r="L91" s="47"/>
      <c r="M91" s="47"/>
      <c r="N91" s="30"/>
    </row>
    <row r="92" spans="1:14" ht="12.75">
      <c r="A92" s="310">
        <v>10</v>
      </c>
      <c r="B92" s="30" t="s">
        <v>10</v>
      </c>
      <c r="C92" s="41">
        <v>13</v>
      </c>
      <c r="D92" s="41"/>
      <c r="E92" s="41"/>
      <c r="F92" s="41">
        <v>46.1</v>
      </c>
      <c r="G92" s="41"/>
      <c r="H92" s="41">
        <v>2</v>
      </c>
      <c r="I92" s="41">
        <v>5</v>
      </c>
      <c r="J92" s="41">
        <v>5</v>
      </c>
      <c r="K92" s="41">
        <v>1</v>
      </c>
      <c r="L92" s="47"/>
      <c r="M92" s="47"/>
      <c r="N92" s="30"/>
    </row>
    <row r="93" spans="1:14" ht="12.75">
      <c r="A93" s="310">
        <v>11</v>
      </c>
      <c r="B93" s="30" t="s">
        <v>543</v>
      </c>
      <c r="C93" s="41">
        <v>1</v>
      </c>
      <c r="D93" s="41"/>
      <c r="E93" s="42"/>
      <c r="F93" s="41">
        <v>46</v>
      </c>
      <c r="G93" s="41"/>
      <c r="H93" s="41"/>
      <c r="I93" s="41">
        <v>1</v>
      </c>
      <c r="J93" s="41"/>
      <c r="K93" s="41"/>
      <c r="L93" s="47"/>
      <c r="M93" s="47"/>
      <c r="N93" s="30"/>
    </row>
    <row r="94" spans="1:14" ht="12.75">
      <c r="A94" s="310">
        <v>12</v>
      </c>
      <c r="B94" s="30" t="s">
        <v>28</v>
      </c>
      <c r="C94" s="41">
        <v>8</v>
      </c>
      <c r="D94" s="41"/>
      <c r="E94" s="42"/>
      <c r="F94" s="41">
        <v>45</v>
      </c>
      <c r="G94" s="41"/>
      <c r="H94" s="41">
        <v>1</v>
      </c>
      <c r="I94" s="41">
        <v>3</v>
      </c>
      <c r="J94" s="41">
        <v>3</v>
      </c>
      <c r="K94" s="41">
        <v>1</v>
      </c>
      <c r="L94" s="47"/>
      <c r="M94" s="47"/>
      <c r="N94" s="30"/>
    </row>
    <row r="95" spans="1:14" ht="12.75">
      <c r="A95" s="310">
        <v>13</v>
      </c>
      <c r="B95" s="30" t="s">
        <v>542</v>
      </c>
      <c r="C95" s="41">
        <v>2</v>
      </c>
      <c r="D95" s="41"/>
      <c r="E95" s="42"/>
      <c r="F95" s="41">
        <v>43</v>
      </c>
      <c r="G95" s="41"/>
      <c r="H95" s="41"/>
      <c r="I95" s="41">
        <v>2</v>
      </c>
      <c r="J95" s="41"/>
      <c r="K95" s="41"/>
      <c r="L95" s="47"/>
      <c r="M95" s="47"/>
      <c r="N95" s="30"/>
    </row>
    <row r="96" spans="1:14" ht="12.75">
      <c r="A96" s="310">
        <v>14</v>
      </c>
      <c r="B96" s="30" t="s">
        <v>541</v>
      </c>
      <c r="C96" s="41">
        <v>2</v>
      </c>
      <c r="D96" s="41"/>
      <c r="E96" s="42"/>
      <c r="F96" s="41">
        <v>42.5</v>
      </c>
      <c r="G96" s="41"/>
      <c r="H96" s="41"/>
      <c r="I96" s="41">
        <v>2</v>
      </c>
      <c r="J96" s="41"/>
      <c r="K96" s="41"/>
      <c r="L96" s="47"/>
      <c r="M96" s="47"/>
      <c r="N96" s="30"/>
    </row>
    <row r="97" spans="1:14" ht="12.75">
      <c r="A97" s="310">
        <v>15</v>
      </c>
      <c r="B97" s="30" t="s">
        <v>30</v>
      </c>
      <c r="C97" s="41">
        <v>3</v>
      </c>
      <c r="D97" s="41"/>
      <c r="E97" s="42"/>
      <c r="F97" s="41">
        <v>42</v>
      </c>
      <c r="G97" s="41"/>
      <c r="H97" s="41">
        <v>1</v>
      </c>
      <c r="I97" s="41">
        <v>2</v>
      </c>
      <c r="J97" s="41"/>
      <c r="K97" s="41"/>
      <c r="L97" s="47"/>
      <c r="M97" s="47"/>
      <c r="N97" s="30"/>
    </row>
    <row r="98" spans="1:14" ht="12.75">
      <c r="A98" s="310">
        <v>16</v>
      </c>
      <c r="B98" s="30" t="s">
        <v>93</v>
      </c>
      <c r="C98" s="41">
        <v>12</v>
      </c>
      <c r="D98" s="41"/>
      <c r="E98" s="42"/>
      <c r="F98" s="41">
        <v>41.7</v>
      </c>
      <c r="G98" s="41"/>
      <c r="H98" s="41">
        <v>4</v>
      </c>
      <c r="I98" s="41">
        <v>3</v>
      </c>
      <c r="J98" s="41">
        <v>4</v>
      </c>
      <c r="K98" s="41"/>
      <c r="L98" s="47"/>
      <c r="M98" s="47"/>
      <c r="N98" s="30"/>
    </row>
    <row r="99" spans="1:14" ht="12.75">
      <c r="A99" s="310">
        <v>17</v>
      </c>
      <c r="B99" s="30" t="s">
        <v>92</v>
      </c>
      <c r="C99" s="41">
        <v>5</v>
      </c>
      <c r="D99" s="41"/>
      <c r="E99" s="42"/>
      <c r="F99" s="41">
        <v>41.6</v>
      </c>
      <c r="G99" s="41"/>
      <c r="H99" s="41">
        <v>2</v>
      </c>
      <c r="I99" s="41">
        <v>3</v>
      </c>
      <c r="J99" s="41"/>
      <c r="K99" s="41"/>
      <c r="L99" s="41"/>
      <c r="M99" s="34"/>
      <c r="N99" s="30"/>
    </row>
    <row r="100" spans="1:14" ht="12.75">
      <c r="A100" s="310">
        <v>18</v>
      </c>
      <c r="B100" s="30" t="s">
        <v>536</v>
      </c>
      <c r="C100" s="41">
        <v>6</v>
      </c>
      <c r="D100" s="41">
        <v>1</v>
      </c>
      <c r="E100" s="42">
        <v>0.17</v>
      </c>
      <c r="F100" s="41">
        <v>40.7</v>
      </c>
      <c r="G100" s="41">
        <v>1</v>
      </c>
      <c r="H100" s="41">
        <v>3</v>
      </c>
      <c r="I100" s="41">
        <v>1</v>
      </c>
      <c r="J100" s="41">
        <v>1</v>
      </c>
      <c r="K100" s="41"/>
      <c r="L100" s="47"/>
      <c r="M100" s="34"/>
      <c r="N100" s="30"/>
    </row>
    <row r="101" spans="1:14" ht="12.75">
      <c r="A101" s="310">
        <v>19</v>
      </c>
      <c r="B101" s="30" t="s">
        <v>11</v>
      </c>
      <c r="C101" s="41">
        <v>2</v>
      </c>
      <c r="D101" s="41">
        <v>1</v>
      </c>
      <c r="E101" s="42">
        <v>0.5</v>
      </c>
      <c r="F101" s="41">
        <v>35.5</v>
      </c>
      <c r="G101" s="41">
        <v>1</v>
      </c>
      <c r="H101" s="41"/>
      <c r="I101" s="41">
        <v>1</v>
      </c>
      <c r="J101" s="41"/>
      <c r="K101" s="41"/>
      <c r="L101" s="34"/>
      <c r="M101" s="34"/>
      <c r="N101" s="30"/>
    </row>
    <row r="102" spans="1:14" ht="12.75">
      <c r="A102" s="30"/>
      <c r="B102" s="77" t="s">
        <v>26</v>
      </c>
      <c r="C102" s="62">
        <f>SUM(C83:C101)</f>
        <v>96</v>
      </c>
      <c r="D102" s="62">
        <f>SUM(D83:D101)</f>
        <v>2</v>
      </c>
      <c r="E102" s="63">
        <v>0.02</v>
      </c>
      <c r="F102" s="62">
        <v>46.7</v>
      </c>
      <c r="G102" s="62">
        <f>SUM(G83:G101)</f>
        <v>2</v>
      </c>
      <c r="H102" s="62">
        <f>SUM(H83:H101)</f>
        <v>18</v>
      </c>
      <c r="I102" s="62">
        <f>SUM(I83:I101)</f>
        <v>30</v>
      </c>
      <c r="J102" s="62">
        <f>SUM(J83:J101)</f>
        <v>37</v>
      </c>
      <c r="K102" s="62">
        <f>SUM(K83:K101)</f>
        <v>7</v>
      </c>
      <c r="L102" s="59"/>
      <c r="M102" s="59"/>
      <c r="N102" s="58"/>
    </row>
    <row r="103" spans="7:11" ht="12.75">
      <c r="G103" s="341">
        <v>0.02</v>
      </c>
      <c r="H103" s="341">
        <v>0.19</v>
      </c>
      <c r="I103" s="341">
        <v>0.31</v>
      </c>
      <c r="J103" s="341">
        <v>0.4</v>
      </c>
      <c r="K103" s="341">
        <v>0.08</v>
      </c>
    </row>
    <row r="107" spans="4:10" ht="12.75">
      <c r="D107" s="34" t="s">
        <v>539</v>
      </c>
      <c r="E107" s="34" t="s">
        <v>540</v>
      </c>
      <c r="F107" s="34" t="s">
        <v>15</v>
      </c>
      <c r="G107" s="49" t="s">
        <v>16</v>
      </c>
      <c r="H107" s="15" t="s">
        <v>17</v>
      </c>
      <c r="I107" s="25"/>
      <c r="J107" s="25"/>
    </row>
    <row r="108" spans="4:10" ht="12.75">
      <c r="D108" s="62">
        <v>2</v>
      </c>
      <c r="E108" s="62">
        <v>18</v>
      </c>
      <c r="F108" s="62">
        <v>30</v>
      </c>
      <c r="G108" s="402">
        <v>37</v>
      </c>
      <c r="H108" s="50">
        <v>7</v>
      </c>
      <c r="I108" s="25"/>
      <c r="J108" s="25"/>
    </row>
    <row r="109" spans="4:10" ht="12.75">
      <c r="D109" s="341">
        <v>0.02</v>
      </c>
      <c r="E109" s="341">
        <v>0.19</v>
      </c>
      <c r="F109" s="341">
        <v>0.31</v>
      </c>
      <c r="G109" s="341">
        <v>0.39</v>
      </c>
      <c r="H109" s="139">
        <v>0.07</v>
      </c>
      <c r="I109" s="55"/>
      <c r="J109" s="25"/>
    </row>
  </sheetData>
  <mergeCells count="5">
    <mergeCell ref="G81:M81"/>
    <mergeCell ref="A1:P1"/>
    <mergeCell ref="A34:N34"/>
    <mergeCell ref="G36:M36"/>
    <mergeCell ref="A79:N7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6"/>
  <sheetViews>
    <sheetView workbookViewId="0" topLeftCell="A1">
      <selection activeCell="A19" sqref="A19:A25"/>
    </sheetView>
  </sheetViews>
  <sheetFormatPr defaultColWidth="9.00390625" defaultRowHeight="12.75"/>
  <cols>
    <col min="1" max="1" width="6.875" style="0" customWidth="1"/>
    <col min="2" max="2" width="16.75390625" style="0" customWidth="1"/>
    <col min="3" max="3" width="8.125" style="0" customWidth="1"/>
    <col min="4" max="4" width="7.875" style="0" customWidth="1"/>
    <col min="5" max="5" width="5.875" style="0" customWidth="1"/>
    <col min="6" max="6" width="8.375" style="0" customWidth="1"/>
    <col min="7" max="7" width="6.125" style="0" customWidth="1"/>
    <col min="8" max="8" width="7.375" style="0" customWidth="1"/>
    <col min="9" max="9" width="8.00390625" style="0" customWidth="1"/>
    <col min="10" max="10" width="7.00390625" style="0" customWidth="1"/>
    <col min="11" max="11" width="6.25390625" style="0" customWidth="1"/>
    <col min="12" max="12" width="6.375" style="0" customWidth="1"/>
    <col min="13" max="13" width="6.25390625" style="0" customWidth="1"/>
    <col min="14" max="14" width="6.75390625" style="0" customWidth="1"/>
    <col min="15" max="15" width="15.125" style="0" customWidth="1"/>
    <col min="16" max="16" width="16.375" style="0" customWidth="1"/>
    <col min="17" max="17" width="5.00390625" style="0" customWidth="1"/>
    <col min="18" max="18" width="4.875" style="0" customWidth="1"/>
  </cols>
  <sheetData>
    <row r="1" spans="1:16" ht="15.75">
      <c r="A1" s="608" t="s">
        <v>524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3" spans="1:18" ht="12.75">
      <c r="A3" s="31" t="s">
        <v>25</v>
      </c>
      <c r="B3" s="30" t="s">
        <v>24</v>
      </c>
      <c r="C3" s="30" t="s">
        <v>0</v>
      </c>
      <c r="D3" s="31" t="s">
        <v>1</v>
      </c>
      <c r="E3" s="30" t="s">
        <v>3</v>
      </c>
      <c r="F3" s="32" t="s">
        <v>4</v>
      </c>
      <c r="G3" s="367" t="s">
        <v>23</v>
      </c>
      <c r="H3" s="368"/>
      <c r="I3" s="368"/>
      <c r="J3" s="368"/>
      <c r="K3" s="368"/>
      <c r="L3" s="368"/>
      <c r="M3" s="369"/>
      <c r="N3" s="66"/>
      <c r="O3" s="2" t="s">
        <v>6</v>
      </c>
      <c r="P3" s="2" t="s">
        <v>22</v>
      </c>
      <c r="Q3" s="30" t="s">
        <v>501</v>
      </c>
      <c r="R3" s="30" t="s">
        <v>502</v>
      </c>
    </row>
    <row r="4" spans="1:18" ht="12.75">
      <c r="A4" s="44"/>
      <c r="B4" s="45"/>
      <c r="C4" s="30" t="s">
        <v>438</v>
      </c>
      <c r="D4" s="31" t="s">
        <v>2</v>
      </c>
      <c r="E4" s="30"/>
      <c r="F4" s="30"/>
      <c r="G4" s="30" t="s">
        <v>482</v>
      </c>
      <c r="H4" s="30" t="s">
        <v>483</v>
      </c>
      <c r="I4" s="30" t="s">
        <v>484</v>
      </c>
      <c r="J4" s="30" t="s">
        <v>15</v>
      </c>
      <c r="K4" s="30" t="s">
        <v>16</v>
      </c>
      <c r="L4" s="30" t="s">
        <v>17</v>
      </c>
      <c r="M4" s="30" t="s">
        <v>18</v>
      </c>
      <c r="N4" s="30" t="s">
        <v>127</v>
      </c>
      <c r="O4" s="30"/>
      <c r="P4" s="2"/>
      <c r="Q4" s="34"/>
      <c r="R4" s="34"/>
    </row>
    <row r="5" spans="1:18" ht="12.75">
      <c r="A5" s="283" t="s">
        <v>103</v>
      </c>
      <c r="B5" s="36" t="s">
        <v>486</v>
      </c>
      <c r="C5" s="37">
        <v>24</v>
      </c>
      <c r="D5" s="37">
        <v>0</v>
      </c>
      <c r="E5" s="372">
        <f aca="true" t="shared" si="0" ref="E5:E13">D5/C5*100</f>
        <v>0</v>
      </c>
      <c r="F5" s="37">
        <v>57.5</v>
      </c>
      <c r="G5" s="39">
        <v>0</v>
      </c>
      <c r="H5" s="39">
        <v>0</v>
      </c>
      <c r="I5" s="39">
        <v>2</v>
      </c>
      <c r="J5" s="39">
        <v>6</v>
      </c>
      <c r="K5" s="39">
        <v>3</v>
      </c>
      <c r="L5" s="39">
        <v>8</v>
      </c>
      <c r="M5" s="39">
        <v>4</v>
      </c>
      <c r="N5" s="39">
        <v>1</v>
      </c>
      <c r="O5" s="36" t="s">
        <v>487</v>
      </c>
      <c r="P5" s="36" t="s">
        <v>441</v>
      </c>
      <c r="Q5" s="39"/>
      <c r="R5" s="39"/>
    </row>
    <row r="6" spans="1:18" ht="12.75">
      <c r="A6" s="283" t="s">
        <v>104</v>
      </c>
      <c r="B6" s="56" t="s">
        <v>497</v>
      </c>
      <c r="C6" s="79">
        <v>19</v>
      </c>
      <c r="D6" s="79">
        <v>0</v>
      </c>
      <c r="E6" s="372">
        <f t="shared" si="0"/>
        <v>0</v>
      </c>
      <c r="F6" s="79">
        <v>55.1</v>
      </c>
      <c r="G6" s="79">
        <v>0</v>
      </c>
      <c r="H6" s="79">
        <v>0</v>
      </c>
      <c r="I6" s="79">
        <v>2</v>
      </c>
      <c r="J6" s="79">
        <v>4</v>
      </c>
      <c r="K6" s="37">
        <v>5</v>
      </c>
      <c r="L6" s="37">
        <v>5</v>
      </c>
      <c r="M6" s="39">
        <v>3</v>
      </c>
      <c r="N6" s="39">
        <v>0</v>
      </c>
      <c r="O6" s="36"/>
      <c r="P6" s="36" t="s">
        <v>516</v>
      </c>
      <c r="Q6" s="79"/>
      <c r="R6" s="79"/>
    </row>
    <row r="7" spans="1:18" ht="12.75">
      <c r="A7" s="283" t="s">
        <v>112</v>
      </c>
      <c r="B7" s="36" t="s">
        <v>488</v>
      </c>
      <c r="C7" s="37">
        <v>15</v>
      </c>
      <c r="D7" s="37">
        <v>0</v>
      </c>
      <c r="E7" s="372">
        <f t="shared" si="0"/>
        <v>0</v>
      </c>
      <c r="F7" s="37">
        <v>54.3</v>
      </c>
      <c r="G7" s="37">
        <v>0</v>
      </c>
      <c r="H7" s="37">
        <v>0</v>
      </c>
      <c r="I7" s="37">
        <v>1</v>
      </c>
      <c r="J7" s="37">
        <v>3</v>
      </c>
      <c r="K7" s="37">
        <v>6</v>
      </c>
      <c r="L7" s="39">
        <v>4</v>
      </c>
      <c r="M7" s="39">
        <v>1</v>
      </c>
      <c r="N7" s="39">
        <v>0</v>
      </c>
      <c r="O7" s="36"/>
      <c r="P7" s="36" t="s">
        <v>527</v>
      </c>
      <c r="Q7" s="37"/>
      <c r="R7" s="37"/>
    </row>
    <row r="8" spans="1:18" ht="12.75">
      <c r="A8" s="283" t="s">
        <v>105</v>
      </c>
      <c r="B8" s="36" t="s">
        <v>500</v>
      </c>
      <c r="C8" s="37">
        <v>23</v>
      </c>
      <c r="D8" s="37">
        <v>0</v>
      </c>
      <c r="E8" s="373">
        <f t="shared" si="0"/>
        <v>0</v>
      </c>
      <c r="F8" s="37">
        <v>52.2</v>
      </c>
      <c r="G8" s="39">
        <v>0</v>
      </c>
      <c r="H8" s="39">
        <v>1</v>
      </c>
      <c r="I8" s="39">
        <v>3</v>
      </c>
      <c r="J8" s="39">
        <v>6</v>
      </c>
      <c r="K8" s="39">
        <v>4</v>
      </c>
      <c r="L8" s="39">
        <v>6</v>
      </c>
      <c r="M8" s="39">
        <v>3</v>
      </c>
      <c r="N8" s="39">
        <v>0</v>
      </c>
      <c r="O8" s="36"/>
      <c r="P8" s="36" t="s">
        <v>449</v>
      </c>
      <c r="Q8" s="39"/>
      <c r="R8" s="39"/>
    </row>
    <row r="9" spans="1:18" ht="12.75">
      <c r="A9" s="283" t="s">
        <v>106</v>
      </c>
      <c r="B9" s="36" t="s">
        <v>481</v>
      </c>
      <c r="C9" s="37">
        <v>37</v>
      </c>
      <c r="D9" s="37">
        <v>0</v>
      </c>
      <c r="E9" s="373">
        <f>D9/C9*100</f>
        <v>0</v>
      </c>
      <c r="F9" s="37">
        <v>51.3</v>
      </c>
      <c r="G9" s="37">
        <v>0</v>
      </c>
      <c r="H9" s="37">
        <v>4</v>
      </c>
      <c r="I9" s="37">
        <v>4</v>
      </c>
      <c r="J9" s="37">
        <v>10</v>
      </c>
      <c r="K9" s="37">
        <v>4</v>
      </c>
      <c r="L9" s="39">
        <v>10</v>
      </c>
      <c r="M9" s="39">
        <v>5</v>
      </c>
      <c r="N9" s="39">
        <v>0</v>
      </c>
      <c r="O9" s="36"/>
      <c r="P9" s="36" t="s">
        <v>520</v>
      </c>
      <c r="Q9" s="37"/>
      <c r="R9" s="37"/>
    </row>
    <row r="10" spans="1:18" ht="12.75">
      <c r="A10" s="283" t="s">
        <v>107</v>
      </c>
      <c r="B10" s="36" t="s">
        <v>28</v>
      </c>
      <c r="C10" s="37">
        <v>25</v>
      </c>
      <c r="D10" s="37">
        <v>0</v>
      </c>
      <c r="E10" s="372">
        <f t="shared" si="0"/>
        <v>0</v>
      </c>
      <c r="F10" s="37">
        <v>51</v>
      </c>
      <c r="G10" s="37">
        <v>0</v>
      </c>
      <c r="H10" s="37">
        <v>1</v>
      </c>
      <c r="I10" s="37">
        <v>4</v>
      </c>
      <c r="J10" s="37">
        <v>7</v>
      </c>
      <c r="K10" s="37">
        <v>6</v>
      </c>
      <c r="L10" s="39">
        <v>5</v>
      </c>
      <c r="M10" s="39">
        <v>2</v>
      </c>
      <c r="N10" s="39">
        <v>0</v>
      </c>
      <c r="O10" s="36"/>
      <c r="P10" s="36" t="s">
        <v>518</v>
      </c>
      <c r="Q10" s="37"/>
      <c r="R10" s="37"/>
    </row>
    <row r="11" spans="1:18" ht="12.75">
      <c r="A11" s="283" t="s">
        <v>108</v>
      </c>
      <c r="B11" s="36" t="s">
        <v>307</v>
      </c>
      <c r="C11" s="37">
        <v>26</v>
      </c>
      <c r="D11" s="37">
        <v>0</v>
      </c>
      <c r="E11" s="372">
        <f t="shared" si="0"/>
        <v>0</v>
      </c>
      <c r="F11" s="37">
        <v>47.7</v>
      </c>
      <c r="G11" s="37">
        <v>0</v>
      </c>
      <c r="H11" s="37">
        <v>1</v>
      </c>
      <c r="I11" s="37">
        <v>6</v>
      </c>
      <c r="J11" s="37">
        <v>8</v>
      </c>
      <c r="K11" s="37">
        <v>6</v>
      </c>
      <c r="L11" s="37">
        <v>5</v>
      </c>
      <c r="M11" s="37">
        <v>0</v>
      </c>
      <c r="N11" s="37">
        <v>0</v>
      </c>
      <c r="O11" s="36"/>
      <c r="P11" s="36" t="s">
        <v>521</v>
      </c>
      <c r="Q11" s="37"/>
      <c r="R11" s="37"/>
    </row>
    <row r="12" spans="1:18" ht="12.75">
      <c r="A12" s="283" t="s">
        <v>109</v>
      </c>
      <c r="B12" s="36" t="s">
        <v>495</v>
      </c>
      <c r="C12" s="37">
        <v>21</v>
      </c>
      <c r="D12" s="37">
        <v>0</v>
      </c>
      <c r="E12" s="373">
        <f t="shared" si="0"/>
        <v>0</v>
      </c>
      <c r="F12" s="37">
        <v>47.5</v>
      </c>
      <c r="G12" s="39">
        <v>0</v>
      </c>
      <c r="H12" s="39">
        <v>3</v>
      </c>
      <c r="I12" s="39">
        <v>3</v>
      </c>
      <c r="J12" s="39">
        <v>7</v>
      </c>
      <c r="K12" s="39">
        <v>3</v>
      </c>
      <c r="L12" s="39">
        <v>3</v>
      </c>
      <c r="M12" s="39">
        <v>2</v>
      </c>
      <c r="N12" s="39">
        <v>0</v>
      </c>
      <c r="O12" s="36"/>
      <c r="P12" s="36" t="s">
        <v>526</v>
      </c>
      <c r="Q12" s="39"/>
      <c r="R12" s="39"/>
    </row>
    <row r="13" spans="1:18" ht="12.75">
      <c r="A13" s="283" t="s">
        <v>113</v>
      </c>
      <c r="B13" s="36" t="s">
        <v>491</v>
      </c>
      <c r="C13" s="37">
        <v>49</v>
      </c>
      <c r="D13" s="37">
        <v>0</v>
      </c>
      <c r="E13" s="372">
        <f t="shared" si="0"/>
        <v>0</v>
      </c>
      <c r="F13" s="37">
        <v>47.1</v>
      </c>
      <c r="G13" s="37">
        <v>0</v>
      </c>
      <c r="H13" s="37">
        <v>6</v>
      </c>
      <c r="I13" s="37">
        <v>8</v>
      </c>
      <c r="J13" s="37">
        <v>17</v>
      </c>
      <c r="K13" s="37">
        <v>9</v>
      </c>
      <c r="L13" s="37">
        <v>5</v>
      </c>
      <c r="M13" s="39">
        <v>2</v>
      </c>
      <c r="N13" s="39">
        <v>2</v>
      </c>
      <c r="O13" s="36" t="s">
        <v>492</v>
      </c>
      <c r="P13" s="36" t="s">
        <v>522</v>
      </c>
      <c r="Q13" s="37"/>
      <c r="R13" s="37"/>
    </row>
    <row r="14" spans="1:18" ht="12.75">
      <c r="A14" s="283"/>
      <c r="B14" s="36"/>
      <c r="C14" s="37"/>
      <c r="D14" s="37"/>
      <c r="E14" s="372"/>
      <c r="F14" s="37"/>
      <c r="G14" s="37"/>
      <c r="H14" s="37"/>
      <c r="I14" s="37"/>
      <c r="J14" s="37"/>
      <c r="K14" s="37"/>
      <c r="L14" s="37"/>
      <c r="M14" s="39"/>
      <c r="N14" s="39"/>
      <c r="O14" s="36" t="s">
        <v>493</v>
      </c>
      <c r="P14" s="36" t="s">
        <v>447</v>
      </c>
      <c r="Q14" s="37"/>
      <c r="R14" s="37"/>
    </row>
    <row r="15" spans="1:18" ht="12.75">
      <c r="A15" s="283" t="s">
        <v>114</v>
      </c>
      <c r="B15" s="36" t="s">
        <v>485</v>
      </c>
      <c r="C15" s="37">
        <v>17</v>
      </c>
      <c r="D15" s="37">
        <v>0</v>
      </c>
      <c r="E15" s="372">
        <f aca="true" t="shared" si="1" ref="E15:E25">D15/C15*100</f>
        <v>0</v>
      </c>
      <c r="F15" s="37">
        <v>46.7</v>
      </c>
      <c r="G15" s="37">
        <v>0</v>
      </c>
      <c r="H15" s="37">
        <v>2</v>
      </c>
      <c r="I15" s="37">
        <v>3</v>
      </c>
      <c r="J15" s="37">
        <v>5</v>
      </c>
      <c r="K15" s="37">
        <v>3</v>
      </c>
      <c r="L15" s="37">
        <v>4</v>
      </c>
      <c r="M15" s="37">
        <v>0</v>
      </c>
      <c r="N15" s="37">
        <v>0</v>
      </c>
      <c r="O15" s="36"/>
      <c r="P15" s="36" t="s">
        <v>455</v>
      </c>
      <c r="Q15" s="37"/>
      <c r="R15" s="37"/>
    </row>
    <row r="16" spans="1:18" ht="12.75">
      <c r="A16" s="283" t="s">
        <v>114</v>
      </c>
      <c r="B16" s="36" t="s">
        <v>171</v>
      </c>
      <c r="C16" s="37">
        <v>18</v>
      </c>
      <c r="D16" s="37">
        <v>0</v>
      </c>
      <c r="E16" s="372">
        <f t="shared" si="1"/>
        <v>0</v>
      </c>
      <c r="F16" s="37">
        <v>46.7</v>
      </c>
      <c r="G16" s="37">
        <v>0</v>
      </c>
      <c r="H16" s="37">
        <v>0</v>
      </c>
      <c r="I16" s="37">
        <v>6</v>
      </c>
      <c r="J16" s="37">
        <v>4</v>
      </c>
      <c r="K16" s="37">
        <v>4</v>
      </c>
      <c r="L16" s="37">
        <v>3</v>
      </c>
      <c r="M16" s="37">
        <v>1</v>
      </c>
      <c r="N16" s="37">
        <v>0</v>
      </c>
      <c r="O16" s="36"/>
      <c r="P16" s="36" t="s">
        <v>523</v>
      </c>
      <c r="Q16" s="37"/>
      <c r="R16" s="37"/>
    </row>
    <row r="17" spans="1:18" ht="12.75">
      <c r="A17" s="283" t="s">
        <v>116</v>
      </c>
      <c r="B17" s="36" t="s">
        <v>496</v>
      </c>
      <c r="C17" s="37">
        <v>18</v>
      </c>
      <c r="D17" s="243">
        <v>2</v>
      </c>
      <c r="E17" s="373">
        <f t="shared" si="1"/>
        <v>11.11111111111111</v>
      </c>
      <c r="F17" s="37">
        <v>46.6</v>
      </c>
      <c r="G17" s="37">
        <v>2</v>
      </c>
      <c r="H17" s="37">
        <v>1</v>
      </c>
      <c r="I17" s="37">
        <v>2</v>
      </c>
      <c r="J17" s="37">
        <v>4</v>
      </c>
      <c r="K17" s="37">
        <v>4</v>
      </c>
      <c r="L17" s="37">
        <v>5</v>
      </c>
      <c r="M17" s="37">
        <v>0</v>
      </c>
      <c r="N17" s="37">
        <v>0</v>
      </c>
      <c r="O17" s="36"/>
      <c r="P17" s="36" t="s">
        <v>525</v>
      </c>
      <c r="Q17" s="37"/>
      <c r="R17" s="37"/>
    </row>
    <row r="18" spans="1:18" ht="12.75">
      <c r="A18" s="286" t="s">
        <v>117</v>
      </c>
      <c r="B18" s="30" t="s">
        <v>489</v>
      </c>
      <c r="C18" s="41">
        <v>24</v>
      </c>
      <c r="D18" s="4">
        <v>0</v>
      </c>
      <c r="E18" s="354">
        <f>D18/C18*100</f>
        <v>0</v>
      </c>
      <c r="F18" s="41">
        <v>45</v>
      </c>
      <c r="G18" s="41">
        <v>0</v>
      </c>
      <c r="H18" s="41">
        <v>5</v>
      </c>
      <c r="I18" s="41">
        <v>5</v>
      </c>
      <c r="J18" s="41">
        <v>6</v>
      </c>
      <c r="K18" s="41">
        <v>3</v>
      </c>
      <c r="L18" s="41">
        <v>4</v>
      </c>
      <c r="M18" s="41">
        <v>0</v>
      </c>
      <c r="N18" s="41">
        <v>1</v>
      </c>
      <c r="O18" s="30" t="s">
        <v>528</v>
      </c>
      <c r="P18" s="30"/>
      <c r="Q18" s="41"/>
      <c r="R18" s="41"/>
    </row>
    <row r="19" spans="1:18" ht="12.75">
      <c r="A19" s="284" t="s">
        <v>118</v>
      </c>
      <c r="B19" s="58" t="s">
        <v>519</v>
      </c>
      <c r="C19" s="41">
        <v>17</v>
      </c>
      <c r="D19" s="98">
        <v>0</v>
      </c>
      <c r="E19" s="360">
        <f t="shared" si="1"/>
        <v>0</v>
      </c>
      <c r="F19" s="41">
        <v>44.8</v>
      </c>
      <c r="G19" s="41">
        <v>0</v>
      </c>
      <c r="H19" s="41">
        <v>4</v>
      </c>
      <c r="I19" s="41">
        <v>1</v>
      </c>
      <c r="J19" s="41">
        <v>6</v>
      </c>
      <c r="K19" s="41">
        <v>3</v>
      </c>
      <c r="L19" s="41">
        <v>3</v>
      </c>
      <c r="M19" s="41">
        <v>0</v>
      </c>
      <c r="N19" s="41">
        <v>0</v>
      </c>
      <c r="O19" s="30"/>
      <c r="P19" s="30"/>
      <c r="Q19" s="41"/>
      <c r="R19" s="41"/>
    </row>
    <row r="20" spans="1:18" ht="12.75">
      <c r="A20" s="284" t="s">
        <v>119</v>
      </c>
      <c r="B20" s="30" t="s">
        <v>153</v>
      </c>
      <c r="C20" s="41">
        <v>6</v>
      </c>
      <c r="D20" s="4">
        <v>0</v>
      </c>
      <c r="E20" s="354">
        <f t="shared" si="1"/>
        <v>0</v>
      </c>
      <c r="F20" s="41">
        <v>44</v>
      </c>
      <c r="G20" s="41">
        <v>0</v>
      </c>
      <c r="H20" s="41">
        <v>0</v>
      </c>
      <c r="I20" s="41">
        <v>2</v>
      </c>
      <c r="J20" s="41">
        <v>2</v>
      </c>
      <c r="K20" s="41">
        <v>1</v>
      </c>
      <c r="L20" s="41">
        <v>1</v>
      </c>
      <c r="M20" s="41">
        <v>0</v>
      </c>
      <c r="N20" s="41">
        <v>0</v>
      </c>
      <c r="O20" s="30"/>
      <c r="P20" s="30"/>
      <c r="Q20" s="41"/>
      <c r="R20" s="41"/>
    </row>
    <row r="21" spans="1:18" ht="12.75">
      <c r="A21" s="284" t="s">
        <v>120</v>
      </c>
      <c r="B21" s="30" t="s">
        <v>490</v>
      </c>
      <c r="C21" s="41">
        <v>14</v>
      </c>
      <c r="D21" s="4">
        <v>0</v>
      </c>
      <c r="E21" s="354">
        <f t="shared" si="1"/>
        <v>0</v>
      </c>
      <c r="F21" s="41">
        <v>41.1</v>
      </c>
      <c r="G21" s="41">
        <v>0</v>
      </c>
      <c r="H21" s="41">
        <v>1</v>
      </c>
      <c r="I21" s="41">
        <v>4</v>
      </c>
      <c r="J21" s="41">
        <v>6</v>
      </c>
      <c r="K21" s="41">
        <v>2</v>
      </c>
      <c r="L21" s="41">
        <v>1</v>
      </c>
      <c r="M21" s="41">
        <v>0</v>
      </c>
      <c r="N21" s="41">
        <v>0</v>
      </c>
      <c r="O21" s="30"/>
      <c r="P21" s="30"/>
      <c r="Q21" s="41"/>
      <c r="R21" s="41"/>
    </row>
    <row r="22" spans="1:18" ht="12.75">
      <c r="A22" s="284" t="s">
        <v>121</v>
      </c>
      <c r="B22" s="30" t="s">
        <v>494</v>
      </c>
      <c r="C22" s="41">
        <v>10</v>
      </c>
      <c r="D22" s="4">
        <v>0</v>
      </c>
      <c r="E22" s="362">
        <f t="shared" si="1"/>
        <v>0</v>
      </c>
      <c r="F22" s="41">
        <v>39.6</v>
      </c>
      <c r="G22" s="41">
        <v>0</v>
      </c>
      <c r="H22" s="41">
        <v>1</v>
      </c>
      <c r="I22" s="41">
        <v>5</v>
      </c>
      <c r="J22" s="41">
        <v>2</v>
      </c>
      <c r="K22" s="41">
        <v>2</v>
      </c>
      <c r="L22" s="41">
        <v>0</v>
      </c>
      <c r="M22" s="41">
        <v>0</v>
      </c>
      <c r="N22" s="41">
        <v>0</v>
      </c>
      <c r="O22" s="30"/>
      <c r="P22" s="30"/>
      <c r="Q22" s="41"/>
      <c r="R22" s="41"/>
    </row>
    <row r="23" spans="1:18" ht="12.75">
      <c r="A23" s="284" t="s">
        <v>470</v>
      </c>
      <c r="B23" s="30" t="s">
        <v>69</v>
      </c>
      <c r="C23" s="41">
        <v>13</v>
      </c>
      <c r="D23" s="243">
        <v>1</v>
      </c>
      <c r="E23" s="354">
        <v>0.077</v>
      </c>
      <c r="F23" s="41">
        <v>37.9</v>
      </c>
      <c r="G23" s="41">
        <v>1</v>
      </c>
      <c r="H23" s="41">
        <v>4</v>
      </c>
      <c r="I23" s="41">
        <v>1</v>
      </c>
      <c r="J23" s="41">
        <v>4</v>
      </c>
      <c r="K23" s="41">
        <v>2</v>
      </c>
      <c r="L23" s="41">
        <v>1</v>
      </c>
      <c r="M23" s="41">
        <v>0</v>
      </c>
      <c r="N23" s="41">
        <v>0</v>
      </c>
      <c r="O23" s="30"/>
      <c r="P23" s="30"/>
      <c r="Q23" s="41"/>
      <c r="R23" s="41"/>
    </row>
    <row r="24" spans="1:18" ht="12.75">
      <c r="A24" s="284" t="s">
        <v>471</v>
      </c>
      <c r="B24" s="30" t="s">
        <v>498</v>
      </c>
      <c r="C24" s="41">
        <v>8</v>
      </c>
      <c r="D24" s="4">
        <v>0</v>
      </c>
      <c r="E24" s="354">
        <f t="shared" si="1"/>
        <v>0</v>
      </c>
      <c r="F24" s="41">
        <v>37.5</v>
      </c>
      <c r="G24" s="41">
        <v>0</v>
      </c>
      <c r="H24" s="41">
        <v>4</v>
      </c>
      <c r="I24" s="41">
        <v>1</v>
      </c>
      <c r="J24" s="41">
        <v>1</v>
      </c>
      <c r="K24" s="41">
        <v>1</v>
      </c>
      <c r="L24" s="41">
        <v>1</v>
      </c>
      <c r="M24" s="41">
        <v>0</v>
      </c>
      <c r="N24" s="41">
        <v>0</v>
      </c>
      <c r="O24" s="30"/>
      <c r="P24" s="30"/>
      <c r="Q24" s="41"/>
      <c r="R24" s="41"/>
    </row>
    <row r="25" spans="1:18" ht="14.25" customHeight="1">
      <c r="A25" s="284" t="s">
        <v>472</v>
      </c>
      <c r="B25" s="30" t="s">
        <v>499</v>
      </c>
      <c r="C25" s="41">
        <v>9</v>
      </c>
      <c r="D25" s="4">
        <v>0</v>
      </c>
      <c r="E25" s="354">
        <f t="shared" si="1"/>
        <v>0</v>
      </c>
      <c r="F25" s="41">
        <v>30.2</v>
      </c>
      <c r="G25" s="361">
        <v>0</v>
      </c>
      <c r="H25" s="41">
        <v>5</v>
      </c>
      <c r="I25" s="41">
        <v>3</v>
      </c>
      <c r="J25" s="41">
        <v>1</v>
      </c>
      <c r="K25" s="41">
        <v>0</v>
      </c>
      <c r="L25" s="41">
        <v>0</v>
      </c>
      <c r="M25" s="47">
        <v>0</v>
      </c>
      <c r="N25" s="47">
        <v>0</v>
      </c>
      <c r="O25" s="30"/>
      <c r="P25" s="30"/>
      <c r="Q25" s="41"/>
      <c r="R25" s="41"/>
    </row>
    <row r="26" spans="1:18" ht="19.5" customHeight="1">
      <c r="A26" s="286"/>
      <c r="B26" s="347" t="s">
        <v>357</v>
      </c>
      <c r="C26" s="41">
        <f>SUM(C5:C25)</f>
        <v>393</v>
      </c>
      <c r="D26" s="243">
        <f>SUM(D6:D25)</f>
        <v>3</v>
      </c>
      <c r="E26" s="365" t="s">
        <v>678</v>
      </c>
      <c r="F26" s="374">
        <v>46.2</v>
      </c>
      <c r="G26" s="41">
        <f aca="true" t="shared" si="2" ref="G26:N26">SUM(G5:G25)</f>
        <v>3</v>
      </c>
      <c r="H26" s="370">
        <f t="shared" si="2"/>
        <v>43</v>
      </c>
      <c r="I26" s="370">
        <f t="shared" si="2"/>
        <v>66</v>
      </c>
      <c r="J26" s="370">
        <f t="shared" si="2"/>
        <v>109</v>
      </c>
      <c r="K26" s="370">
        <f t="shared" si="2"/>
        <v>71</v>
      </c>
      <c r="L26" s="370">
        <f t="shared" si="2"/>
        <v>74</v>
      </c>
      <c r="M26" s="370">
        <f t="shared" si="2"/>
        <v>23</v>
      </c>
      <c r="N26" s="370">
        <f t="shared" si="2"/>
        <v>4</v>
      </c>
      <c r="O26" s="371"/>
      <c r="P26" s="30"/>
      <c r="Q26" s="41"/>
      <c r="R26" s="41"/>
    </row>
    <row r="27" spans="1:18" ht="22.5" customHeight="1">
      <c r="A27" s="363"/>
      <c r="B27" s="25"/>
      <c r="C27" s="138"/>
      <c r="D27" s="138"/>
      <c r="E27" s="364"/>
      <c r="F27" s="138"/>
      <c r="G27" s="366">
        <v>0.038</v>
      </c>
      <c r="H27" s="366">
        <v>0.096</v>
      </c>
      <c r="I27" s="366">
        <v>0.162</v>
      </c>
      <c r="J27" s="366">
        <v>0.267</v>
      </c>
      <c r="K27" s="366">
        <v>0.178</v>
      </c>
      <c r="L27" s="139">
        <v>0.19</v>
      </c>
      <c r="M27" s="366">
        <v>0.058</v>
      </c>
      <c r="N27" s="366">
        <v>0.007</v>
      </c>
      <c r="O27" s="25"/>
      <c r="P27" s="25"/>
      <c r="Q27" s="138"/>
      <c r="R27" s="138"/>
    </row>
    <row r="28" spans="1:18" ht="20.25" customHeight="1">
      <c r="A28" s="363"/>
      <c r="B28" s="347" t="s">
        <v>434</v>
      </c>
      <c r="C28" s="41">
        <v>372</v>
      </c>
      <c r="D28" s="353">
        <v>11</v>
      </c>
      <c r="E28" s="365">
        <v>3</v>
      </c>
      <c r="F28" s="374">
        <v>49.2</v>
      </c>
      <c r="G28" s="41">
        <v>11</v>
      </c>
      <c r="H28" s="41">
        <v>57</v>
      </c>
      <c r="I28" s="41">
        <v>127</v>
      </c>
      <c r="J28" s="41">
        <v>70</v>
      </c>
      <c r="K28" s="41">
        <v>83</v>
      </c>
      <c r="L28" s="41">
        <v>16</v>
      </c>
      <c r="M28" s="41">
        <v>8</v>
      </c>
      <c r="N28" s="138"/>
      <c r="O28" s="25"/>
      <c r="P28" s="25"/>
      <c r="Q28" s="138"/>
      <c r="R28" s="138"/>
    </row>
    <row r="29" spans="1:18" ht="24" customHeight="1">
      <c r="A29" s="363"/>
      <c r="B29" s="25"/>
      <c r="C29" s="138"/>
      <c r="D29" s="138"/>
      <c r="E29" s="364"/>
      <c r="F29" s="138"/>
      <c r="G29" s="139">
        <v>0.03</v>
      </c>
      <c r="H29" s="139">
        <v>0.15</v>
      </c>
      <c r="I29" s="139">
        <v>0.34</v>
      </c>
      <c r="J29" s="139">
        <v>0.19</v>
      </c>
      <c r="K29" s="139">
        <v>0.22</v>
      </c>
      <c r="L29" s="139">
        <v>0.04</v>
      </c>
      <c r="M29" s="139">
        <v>0.02</v>
      </c>
      <c r="N29" s="138"/>
      <c r="O29" s="25"/>
      <c r="P29" s="25"/>
      <c r="Q29" s="138"/>
      <c r="R29" s="138"/>
    </row>
    <row r="30" spans="1:18" ht="21" customHeight="1">
      <c r="A30" s="363"/>
      <c r="B30" s="347" t="s">
        <v>397</v>
      </c>
      <c r="C30" s="41">
        <v>408</v>
      </c>
      <c r="D30" s="243">
        <v>4</v>
      </c>
      <c r="E30" s="365">
        <v>1</v>
      </c>
      <c r="F30" s="374">
        <v>41.4</v>
      </c>
      <c r="G30" s="310">
        <v>4</v>
      </c>
      <c r="H30" s="310">
        <v>154</v>
      </c>
      <c r="I30" s="310">
        <v>113</v>
      </c>
      <c r="J30" s="310">
        <v>60</v>
      </c>
      <c r="K30" s="310">
        <v>64</v>
      </c>
      <c r="L30" s="310">
        <v>9</v>
      </c>
      <c r="M30" s="310">
        <v>0</v>
      </c>
      <c r="N30" s="138"/>
      <c r="O30" s="25"/>
      <c r="P30" s="25"/>
      <c r="Q30" s="138"/>
      <c r="R30" s="138"/>
    </row>
    <row r="31" spans="1:18" ht="24" customHeight="1">
      <c r="A31" s="363"/>
      <c r="B31" s="25"/>
      <c r="C31" s="138"/>
      <c r="D31" s="138"/>
      <c r="E31" s="364"/>
      <c r="F31" s="138"/>
      <c r="G31" s="366">
        <v>0.009</v>
      </c>
      <c r="H31" s="366">
        <v>0.377</v>
      </c>
      <c r="I31" s="366">
        <v>0.276</v>
      </c>
      <c r="J31" s="366">
        <v>0.147</v>
      </c>
      <c r="K31" s="366">
        <v>0.156</v>
      </c>
      <c r="L31" s="366">
        <v>0.022</v>
      </c>
      <c r="M31" s="139"/>
      <c r="N31" s="138"/>
      <c r="O31" s="25"/>
      <c r="P31" s="25"/>
      <c r="Q31" s="138"/>
      <c r="R31" s="138"/>
    </row>
    <row r="32" spans="1:18" ht="20.25" customHeight="1">
      <c r="A32" s="363"/>
      <c r="B32" s="347" t="s">
        <v>398</v>
      </c>
      <c r="C32" s="41">
        <v>423</v>
      </c>
      <c r="D32" s="243">
        <v>28</v>
      </c>
      <c r="E32" s="365">
        <v>7</v>
      </c>
      <c r="F32" s="374">
        <v>42.1</v>
      </c>
      <c r="G32" s="310">
        <v>28</v>
      </c>
      <c r="H32" s="310">
        <v>129</v>
      </c>
      <c r="I32" s="310">
        <v>116</v>
      </c>
      <c r="J32" s="310">
        <v>91</v>
      </c>
      <c r="K32" s="310">
        <v>45</v>
      </c>
      <c r="L32" s="310">
        <v>15</v>
      </c>
      <c r="M32" s="310">
        <v>4</v>
      </c>
      <c r="N32" s="138"/>
      <c r="O32" s="25"/>
      <c r="P32" s="25"/>
      <c r="Q32" s="138"/>
      <c r="R32" s="138"/>
    </row>
    <row r="33" spans="1:18" ht="24" customHeight="1">
      <c r="A33" s="363"/>
      <c r="B33" s="25"/>
      <c r="C33" s="138"/>
      <c r="D33" s="138"/>
      <c r="E33" s="364"/>
      <c r="F33" s="138"/>
      <c r="G33" s="366">
        <v>0.066</v>
      </c>
      <c r="H33" s="366">
        <v>0.304</v>
      </c>
      <c r="I33" s="366">
        <v>0.274</v>
      </c>
      <c r="J33" s="366">
        <v>0.215</v>
      </c>
      <c r="K33" s="366">
        <v>0.106</v>
      </c>
      <c r="L33" s="366">
        <v>0.035</v>
      </c>
      <c r="M33" s="366">
        <v>0.009</v>
      </c>
      <c r="N33" s="138"/>
      <c r="O33" s="25"/>
      <c r="P33" s="25"/>
      <c r="Q33" s="138"/>
      <c r="R33" s="138"/>
    </row>
    <row r="34" spans="7:14" ht="12.75">
      <c r="G34" s="48"/>
      <c r="H34" s="48"/>
      <c r="I34" s="48"/>
      <c r="J34" s="48"/>
      <c r="K34" s="48"/>
      <c r="L34" s="48"/>
      <c r="M34" s="48"/>
      <c r="N34" s="48"/>
    </row>
    <row r="36" spans="1:16" ht="16.5" customHeight="1">
      <c r="A36" s="608" t="s">
        <v>458</v>
      </c>
      <c r="B36" s="608"/>
      <c r="C36" s="608"/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8"/>
      <c r="O36" s="608"/>
      <c r="P36" s="608"/>
    </row>
    <row r="38" spans="1:16" ht="15" customHeight="1">
      <c r="A38" s="31" t="s">
        <v>25</v>
      </c>
      <c r="B38" s="30" t="s">
        <v>24</v>
      </c>
      <c r="C38" s="30" t="s">
        <v>0</v>
      </c>
      <c r="D38" s="31" t="s">
        <v>1</v>
      </c>
      <c r="E38" s="30" t="s">
        <v>3</v>
      </c>
      <c r="F38" s="32" t="s">
        <v>4</v>
      </c>
      <c r="G38" s="603" t="s">
        <v>23</v>
      </c>
      <c r="H38" s="604"/>
      <c r="I38" s="604"/>
      <c r="J38" s="604"/>
      <c r="K38" s="604"/>
      <c r="L38" s="604"/>
      <c r="M38" s="605"/>
      <c r="N38" s="66"/>
      <c r="O38" s="66"/>
      <c r="P38" s="2" t="s">
        <v>22</v>
      </c>
    </row>
    <row r="39" spans="1:16" ht="15" customHeight="1">
      <c r="A39" s="44"/>
      <c r="B39" s="45"/>
      <c r="C39" s="30" t="s">
        <v>438</v>
      </c>
      <c r="D39" s="31" t="s">
        <v>2</v>
      </c>
      <c r="E39" s="30"/>
      <c r="F39" s="30"/>
      <c r="G39" s="34" t="s">
        <v>460</v>
      </c>
      <c r="H39" s="34" t="s">
        <v>459</v>
      </c>
      <c r="I39" s="34" t="s">
        <v>15</v>
      </c>
      <c r="J39" s="34" t="s">
        <v>16</v>
      </c>
      <c r="K39" s="34" t="s">
        <v>17</v>
      </c>
      <c r="L39" s="34" t="s">
        <v>18</v>
      </c>
      <c r="M39" s="34" t="s">
        <v>466</v>
      </c>
      <c r="N39" s="34"/>
      <c r="O39" s="34"/>
      <c r="P39" s="30"/>
    </row>
    <row r="40" spans="1:16" ht="15" customHeight="1">
      <c r="A40" s="283" t="s">
        <v>103</v>
      </c>
      <c r="B40" s="36" t="s">
        <v>168</v>
      </c>
      <c r="C40" s="37">
        <v>24</v>
      </c>
      <c r="D40" s="37"/>
      <c r="E40" s="37"/>
      <c r="F40" s="37">
        <v>60.6</v>
      </c>
      <c r="G40" s="37"/>
      <c r="H40" s="37"/>
      <c r="I40" s="37">
        <v>2</v>
      </c>
      <c r="J40" s="37">
        <v>8</v>
      </c>
      <c r="K40" s="37">
        <v>12</v>
      </c>
      <c r="L40" s="37">
        <v>1</v>
      </c>
      <c r="M40" s="39">
        <v>1</v>
      </c>
      <c r="N40" s="39"/>
      <c r="O40" s="162" t="s">
        <v>462</v>
      </c>
      <c r="P40" s="36" t="s">
        <v>441</v>
      </c>
    </row>
    <row r="41" spans="1:16" ht="15" customHeight="1">
      <c r="A41" s="283" t="s">
        <v>104</v>
      </c>
      <c r="B41" s="36" t="s">
        <v>35</v>
      </c>
      <c r="C41" s="37">
        <v>8</v>
      </c>
      <c r="D41" s="37"/>
      <c r="E41" s="37"/>
      <c r="F41" s="37">
        <v>57.9</v>
      </c>
      <c r="G41" s="37"/>
      <c r="H41" s="37"/>
      <c r="I41" s="37">
        <v>2</v>
      </c>
      <c r="J41" s="37">
        <v>3</v>
      </c>
      <c r="K41" s="37">
        <v>2</v>
      </c>
      <c r="L41" s="39">
        <v>1</v>
      </c>
      <c r="M41" s="39"/>
      <c r="N41" s="39"/>
      <c r="O41" s="162"/>
      <c r="P41" s="36" t="s">
        <v>444</v>
      </c>
    </row>
    <row r="42" spans="1:16" ht="15" customHeight="1">
      <c r="A42" s="283">
        <v>3</v>
      </c>
      <c r="B42" s="56" t="s">
        <v>9</v>
      </c>
      <c r="C42" s="37">
        <v>12</v>
      </c>
      <c r="D42" s="57"/>
      <c r="E42" s="37"/>
      <c r="F42" s="37">
        <v>56.8</v>
      </c>
      <c r="G42" s="39"/>
      <c r="H42" s="39">
        <v>1</v>
      </c>
      <c r="I42" s="39">
        <v>3</v>
      </c>
      <c r="J42" s="39">
        <v>3</v>
      </c>
      <c r="K42" s="39">
        <v>3</v>
      </c>
      <c r="L42" s="39">
        <v>1</v>
      </c>
      <c r="M42" s="39">
        <v>1</v>
      </c>
      <c r="N42" s="39"/>
      <c r="O42" s="162" t="s">
        <v>461</v>
      </c>
      <c r="P42" s="36" t="s">
        <v>475</v>
      </c>
    </row>
    <row r="43" spans="1:16" ht="15" customHeight="1">
      <c r="A43" s="283" t="s">
        <v>105</v>
      </c>
      <c r="B43" s="36" t="s">
        <v>10</v>
      </c>
      <c r="C43" s="37">
        <v>44</v>
      </c>
      <c r="D43" s="37">
        <v>1</v>
      </c>
      <c r="E43" s="373">
        <f>D43/C43*100</f>
        <v>2.272727272727273</v>
      </c>
      <c r="F43" s="37">
        <v>56.2</v>
      </c>
      <c r="G43" s="37">
        <v>1</v>
      </c>
      <c r="H43" s="37"/>
      <c r="I43" s="37">
        <v>10</v>
      </c>
      <c r="J43" s="37">
        <v>10</v>
      </c>
      <c r="K43" s="37">
        <v>21</v>
      </c>
      <c r="L43" s="39">
        <v>2</v>
      </c>
      <c r="M43" s="39"/>
      <c r="N43" s="39"/>
      <c r="O43" s="39"/>
      <c r="P43" s="36" t="s">
        <v>447</v>
      </c>
    </row>
    <row r="44" spans="1:16" ht="15" customHeight="1">
      <c r="A44" s="283" t="s">
        <v>106</v>
      </c>
      <c r="B44" s="36" t="s">
        <v>95</v>
      </c>
      <c r="C44" s="37">
        <v>17</v>
      </c>
      <c r="D44" s="37"/>
      <c r="E44" s="373"/>
      <c r="F44" s="37">
        <v>55.6</v>
      </c>
      <c r="G44" s="37"/>
      <c r="H44" s="37">
        <v>3</v>
      </c>
      <c r="I44" s="37">
        <v>5</v>
      </c>
      <c r="J44" s="37"/>
      <c r="K44" s="37">
        <v>6</v>
      </c>
      <c r="L44" s="39">
        <v>2</v>
      </c>
      <c r="M44" s="39">
        <v>1</v>
      </c>
      <c r="N44" s="39"/>
      <c r="O44" s="39" t="s">
        <v>467</v>
      </c>
      <c r="P44" s="36" t="s">
        <v>477</v>
      </c>
    </row>
    <row r="45" spans="1:16" ht="15" customHeight="1">
      <c r="A45" s="283" t="s">
        <v>107</v>
      </c>
      <c r="B45" s="36" t="s">
        <v>13</v>
      </c>
      <c r="C45" s="37">
        <v>22</v>
      </c>
      <c r="D45" s="37">
        <v>1</v>
      </c>
      <c r="E45" s="373">
        <f>D45/C45*100</f>
        <v>4.545454545454546</v>
      </c>
      <c r="F45" s="37">
        <v>53.9</v>
      </c>
      <c r="G45" s="37">
        <v>1</v>
      </c>
      <c r="H45" s="37">
        <v>1</v>
      </c>
      <c r="I45" s="37">
        <v>9</v>
      </c>
      <c r="J45" s="37">
        <v>5</v>
      </c>
      <c r="K45" s="37">
        <v>4</v>
      </c>
      <c r="L45" s="37"/>
      <c r="M45" s="37">
        <v>2</v>
      </c>
      <c r="N45" s="37"/>
      <c r="O45" s="37" t="s">
        <v>468</v>
      </c>
      <c r="P45" s="36" t="s">
        <v>479</v>
      </c>
    </row>
    <row r="46" spans="1:16" ht="15" customHeight="1">
      <c r="A46" s="283"/>
      <c r="B46" s="36"/>
      <c r="C46" s="37"/>
      <c r="D46" s="37"/>
      <c r="E46" s="373"/>
      <c r="F46" s="37"/>
      <c r="G46" s="37"/>
      <c r="H46" s="37"/>
      <c r="I46" s="37"/>
      <c r="J46" s="37"/>
      <c r="K46" s="37"/>
      <c r="L46" s="37"/>
      <c r="M46" s="39"/>
      <c r="N46" s="39"/>
      <c r="O46" s="39" t="s">
        <v>469</v>
      </c>
      <c r="P46" s="36"/>
    </row>
    <row r="47" spans="1:16" ht="15" customHeight="1">
      <c r="A47" s="283" t="s">
        <v>107</v>
      </c>
      <c r="B47" s="36" t="s">
        <v>92</v>
      </c>
      <c r="C47" s="37">
        <v>46</v>
      </c>
      <c r="D47" s="37">
        <v>1</v>
      </c>
      <c r="E47" s="373">
        <f>D47/C47*100</f>
        <v>2.1739130434782608</v>
      </c>
      <c r="F47" s="37">
        <v>53.9</v>
      </c>
      <c r="G47" s="37">
        <v>1</v>
      </c>
      <c r="H47" s="37">
        <v>8</v>
      </c>
      <c r="I47" s="37">
        <v>12</v>
      </c>
      <c r="J47" s="37">
        <v>6</v>
      </c>
      <c r="K47" s="37">
        <v>11</v>
      </c>
      <c r="L47" s="37">
        <v>5</v>
      </c>
      <c r="M47" s="37">
        <v>3</v>
      </c>
      <c r="N47" s="37"/>
      <c r="O47" s="37" t="s">
        <v>463</v>
      </c>
      <c r="P47" s="36" t="s">
        <v>476</v>
      </c>
    </row>
    <row r="48" spans="1:16" ht="15" customHeight="1">
      <c r="A48" s="283"/>
      <c r="B48" s="36"/>
      <c r="C48" s="37"/>
      <c r="D48" s="37"/>
      <c r="E48" s="373"/>
      <c r="F48" s="37"/>
      <c r="G48" s="37"/>
      <c r="H48" s="37"/>
      <c r="I48" s="37"/>
      <c r="J48" s="37"/>
      <c r="K48" s="37"/>
      <c r="L48" s="37"/>
      <c r="M48" s="37"/>
      <c r="N48" s="37"/>
      <c r="O48" s="37" t="s">
        <v>464</v>
      </c>
      <c r="P48" s="36"/>
    </row>
    <row r="49" spans="1:16" ht="15" customHeight="1">
      <c r="A49" s="283"/>
      <c r="B49" s="36"/>
      <c r="C49" s="37"/>
      <c r="D49" s="37"/>
      <c r="E49" s="373"/>
      <c r="F49" s="37"/>
      <c r="G49" s="37"/>
      <c r="H49" s="37"/>
      <c r="I49" s="37"/>
      <c r="J49" s="37"/>
      <c r="K49" s="37"/>
      <c r="L49" s="37"/>
      <c r="M49" s="37"/>
      <c r="N49" s="37"/>
      <c r="O49" s="37" t="s">
        <v>465</v>
      </c>
      <c r="P49" s="36"/>
    </row>
    <row r="50" spans="1:16" ht="15" customHeight="1">
      <c r="A50" s="283" t="s">
        <v>109</v>
      </c>
      <c r="B50" s="56" t="s">
        <v>28</v>
      </c>
      <c r="C50" s="37">
        <v>16</v>
      </c>
      <c r="D50" s="57"/>
      <c r="E50" s="373"/>
      <c r="F50" s="37">
        <v>51.5</v>
      </c>
      <c r="G50" s="39"/>
      <c r="H50" s="39">
        <v>1</v>
      </c>
      <c r="I50" s="39">
        <v>9</v>
      </c>
      <c r="J50" s="39">
        <v>3</v>
      </c>
      <c r="K50" s="39">
        <v>2</v>
      </c>
      <c r="L50" s="39">
        <v>1</v>
      </c>
      <c r="M50" s="39"/>
      <c r="N50" s="39"/>
      <c r="O50" s="162"/>
      <c r="P50" s="36" t="s">
        <v>443</v>
      </c>
    </row>
    <row r="51" spans="1:16" ht="15" customHeight="1">
      <c r="A51" s="283" t="s">
        <v>113</v>
      </c>
      <c r="B51" s="36" t="s">
        <v>36</v>
      </c>
      <c r="C51" s="37">
        <v>13</v>
      </c>
      <c r="D51" s="37"/>
      <c r="E51" s="373"/>
      <c r="F51" s="37">
        <v>50.6</v>
      </c>
      <c r="G51" s="37"/>
      <c r="H51" s="37"/>
      <c r="I51" s="37">
        <v>7</v>
      </c>
      <c r="J51" s="37">
        <v>3</v>
      </c>
      <c r="K51" s="37">
        <v>3</v>
      </c>
      <c r="L51" s="37"/>
      <c r="M51" s="37"/>
      <c r="N51" s="37"/>
      <c r="O51" s="37"/>
      <c r="P51" s="36" t="s">
        <v>478</v>
      </c>
    </row>
    <row r="52" spans="1:16" ht="15" customHeight="1">
      <c r="A52" s="283" t="s">
        <v>114</v>
      </c>
      <c r="B52" s="36" t="s">
        <v>33</v>
      </c>
      <c r="C52" s="37">
        <v>8</v>
      </c>
      <c r="D52" s="37"/>
      <c r="E52" s="373"/>
      <c r="F52" s="37">
        <v>49.8</v>
      </c>
      <c r="G52" s="37"/>
      <c r="H52" s="37">
        <v>1</v>
      </c>
      <c r="I52" s="37">
        <v>2</v>
      </c>
      <c r="J52" s="37">
        <v>4</v>
      </c>
      <c r="K52" s="37">
        <v>1</v>
      </c>
      <c r="L52" s="37"/>
      <c r="M52" s="37"/>
      <c r="N52" s="37"/>
      <c r="O52" s="37"/>
      <c r="P52" s="36" t="s">
        <v>448</v>
      </c>
    </row>
    <row r="53" spans="1:16" ht="15" customHeight="1">
      <c r="A53" s="286" t="s">
        <v>115</v>
      </c>
      <c r="B53" s="30" t="s">
        <v>93</v>
      </c>
      <c r="C53" s="41">
        <v>14</v>
      </c>
      <c r="D53" s="41">
        <v>1</v>
      </c>
      <c r="E53" s="354">
        <f>D53/C53*100</f>
        <v>7.142857142857142</v>
      </c>
      <c r="F53" s="41">
        <v>48.4</v>
      </c>
      <c r="G53" s="41">
        <v>1</v>
      </c>
      <c r="H53" s="41">
        <v>1</v>
      </c>
      <c r="I53" s="41">
        <v>7</v>
      </c>
      <c r="J53" s="41">
        <v>1</v>
      </c>
      <c r="K53" s="41">
        <v>3</v>
      </c>
      <c r="L53" s="41">
        <v>1</v>
      </c>
      <c r="M53" s="41"/>
      <c r="N53" s="41"/>
      <c r="O53" s="41"/>
      <c r="P53" s="30"/>
    </row>
    <row r="54" spans="1:16" ht="15" customHeight="1">
      <c r="A54" s="286" t="s">
        <v>116</v>
      </c>
      <c r="B54" s="30" t="s">
        <v>218</v>
      </c>
      <c r="C54" s="41">
        <v>11</v>
      </c>
      <c r="D54" s="41"/>
      <c r="E54" s="354"/>
      <c r="F54" s="41">
        <v>48.6</v>
      </c>
      <c r="G54" s="41"/>
      <c r="H54" s="41">
        <v>1</v>
      </c>
      <c r="I54" s="41">
        <v>7</v>
      </c>
      <c r="J54" s="41">
        <v>2</v>
      </c>
      <c r="K54" s="41">
        <v>1</v>
      </c>
      <c r="L54" s="41"/>
      <c r="M54" s="41"/>
      <c r="N54" s="41"/>
      <c r="O54" s="41"/>
      <c r="P54" s="30"/>
    </row>
    <row r="55" spans="1:16" ht="15" customHeight="1">
      <c r="A55" s="286" t="s">
        <v>117</v>
      </c>
      <c r="B55" s="30" t="s">
        <v>34</v>
      </c>
      <c r="C55" s="41">
        <v>10</v>
      </c>
      <c r="D55" s="41"/>
      <c r="E55" s="354"/>
      <c r="F55" s="41">
        <v>47.4</v>
      </c>
      <c r="G55" s="41"/>
      <c r="H55" s="41">
        <v>2</v>
      </c>
      <c r="I55" s="41">
        <v>3</v>
      </c>
      <c r="J55" s="41">
        <v>4</v>
      </c>
      <c r="K55" s="41">
        <v>1</v>
      </c>
      <c r="L55" s="41"/>
      <c r="M55" s="41"/>
      <c r="N55" s="41"/>
      <c r="O55" s="41"/>
      <c r="P55" s="30"/>
    </row>
    <row r="56" spans="1:16" ht="15" customHeight="1">
      <c r="A56" s="286" t="s">
        <v>118</v>
      </c>
      <c r="B56" s="58" t="s">
        <v>37</v>
      </c>
      <c r="C56" s="59">
        <v>5</v>
      </c>
      <c r="D56" s="59"/>
      <c r="E56" s="354"/>
      <c r="F56" s="59">
        <v>46.6</v>
      </c>
      <c r="G56" s="59"/>
      <c r="H56" s="59">
        <v>1</v>
      </c>
      <c r="I56" s="59">
        <v>2</v>
      </c>
      <c r="J56" s="59">
        <v>1</v>
      </c>
      <c r="K56" s="41">
        <v>1</v>
      </c>
      <c r="L56" s="41"/>
      <c r="M56" s="41"/>
      <c r="N56" s="41"/>
      <c r="O56" s="41"/>
      <c r="P56" s="30"/>
    </row>
    <row r="57" spans="1:16" ht="15" customHeight="1">
      <c r="A57" s="286" t="s">
        <v>119</v>
      </c>
      <c r="B57" s="30" t="s">
        <v>12</v>
      </c>
      <c r="C57" s="41">
        <v>8</v>
      </c>
      <c r="D57" s="41"/>
      <c r="E57" s="354"/>
      <c r="F57" s="41">
        <v>46.4</v>
      </c>
      <c r="G57" s="41"/>
      <c r="H57" s="41">
        <v>2</v>
      </c>
      <c r="I57" s="41">
        <v>3</v>
      </c>
      <c r="J57" s="41">
        <v>2</v>
      </c>
      <c r="K57" s="41">
        <v>1</v>
      </c>
      <c r="L57" s="41"/>
      <c r="M57" s="41"/>
      <c r="N57" s="41"/>
      <c r="O57" s="41"/>
      <c r="P57" s="30"/>
    </row>
    <row r="58" spans="1:16" ht="15" customHeight="1">
      <c r="A58" s="286" t="s">
        <v>120</v>
      </c>
      <c r="B58" s="30" t="s">
        <v>29</v>
      </c>
      <c r="C58" s="41">
        <v>25</v>
      </c>
      <c r="D58" s="41">
        <v>2</v>
      </c>
      <c r="E58" s="354">
        <f>D58/C58*100</f>
        <v>8</v>
      </c>
      <c r="F58" s="41">
        <v>44.8</v>
      </c>
      <c r="G58" s="355" t="s">
        <v>104</v>
      </c>
      <c r="H58" s="41">
        <v>4</v>
      </c>
      <c r="I58" s="41">
        <v>10</v>
      </c>
      <c r="J58" s="41">
        <v>6</v>
      </c>
      <c r="K58" s="41">
        <v>3</v>
      </c>
      <c r="L58" s="41"/>
      <c r="M58" s="47"/>
      <c r="N58" s="47"/>
      <c r="O58" s="47"/>
      <c r="P58" s="30"/>
    </row>
    <row r="59" spans="1:16" ht="15" customHeight="1">
      <c r="A59" s="286" t="s">
        <v>121</v>
      </c>
      <c r="B59" s="30" t="s">
        <v>30</v>
      </c>
      <c r="C59" s="41">
        <v>15</v>
      </c>
      <c r="D59" s="41"/>
      <c r="E59" s="354"/>
      <c r="F59" s="41">
        <v>44.8</v>
      </c>
      <c r="G59" s="41"/>
      <c r="H59" s="41">
        <v>5</v>
      </c>
      <c r="I59" s="41">
        <v>5</v>
      </c>
      <c r="J59" s="41">
        <v>4</v>
      </c>
      <c r="K59" s="41">
        <v>1</v>
      </c>
      <c r="L59" s="41"/>
      <c r="M59" s="41"/>
      <c r="N59" s="41"/>
      <c r="O59" s="41"/>
      <c r="P59" s="30"/>
    </row>
    <row r="60" spans="1:16" ht="15" customHeight="1">
      <c r="A60" s="286" t="s">
        <v>470</v>
      </c>
      <c r="B60" s="30" t="s">
        <v>32</v>
      </c>
      <c r="C60" s="41">
        <v>7</v>
      </c>
      <c r="D60" s="41"/>
      <c r="E60" s="354"/>
      <c r="F60" s="41">
        <v>44</v>
      </c>
      <c r="G60" s="41"/>
      <c r="H60" s="41">
        <v>4</v>
      </c>
      <c r="I60" s="41">
        <v>1</v>
      </c>
      <c r="J60" s="41">
        <v>1</v>
      </c>
      <c r="K60" s="41">
        <v>1</v>
      </c>
      <c r="L60" s="41"/>
      <c r="M60" s="41"/>
      <c r="N60" s="41"/>
      <c r="O60" s="41"/>
      <c r="P60" s="30"/>
    </row>
    <row r="61" spans="1:16" ht="15" customHeight="1">
      <c r="A61" s="286" t="s">
        <v>471</v>
      </c>
      <c r="B61" s="30" t="s">
        <v>50</v>
      </c>
      <c r="C61" s="41">
        <v>12</v>
      </c>
      <c r="D61" s="41"/>
      <c r="E61" s="354"/>
      <c r="F61" s="41">
        <v>41.9</v>
      </c>
      <c r="G61" s="41"/>
      <c r="H61" s="41">
        <v>5</v>
      </c>
      <c r="I61" s="41">
        <v>5</v>
      </c>
      <c r="J61" s="41">
        <v>1</v>
      </c>
      <c r="K61" s="41">
        <v>1</v>
      </c>
      <c r="L61" s="41"/>
      <c r="M61" s="41"/>
      <c r="N61" s="41"/>
      <c r="O61" s="41"/>
      <c r="P61" s="30"/>
    </row>
    <row r="62" spans="1:16" ht="15" customHeight="1">
      <c r="A62" s="286" t="s">
        <v>472</v>
      </c>
      <c r="B62" s="30" t="s">
        <v>11</v>
      </c>
      <c r="C62" s="41">
        <v>31</v>
      </c>
      <c r="D62" s="41">
        <v>1</v>
      </c>
      <c r="E62" s="354">
        <f>D62/C62*100</f>
        <v>3.225806451612903</v>
      </c>
      <c r="F62" s="41">
        <v>41.7</v>
      </c>
      <c r="G62" s="41">
        <v>1</v>
      </c>
      <c r="H62" s="41">
        <v>12</v>
      </c>
      <c r="I62" s="41">
        <v>13</v>
      </c>
      <c r="J62" s="41"/>
      <c r="K62" s="41">
        <v>3</v>
      </c>
      <c r="L62" s="41">
        <v>2</v>
      </c>
      <c r="M62" s="41"/>
      <c r="N62" s="41"/>
      <c r="O62" s="41"/>
      <c r="P62" s="30"/>
    </row>
    <row r="63" spans="1:16" ht="15" customHeight="1">
      <c r="A63" s="286" t="s">
        <v>473</v>
      </c>
      <c r="B63" s="30" t="s">
        <v>27</v>
      </c>
      <c r="C63" s="41">
        <v>9</v>
      </c>
      <c r="D63" s="41">
        <v>1</v>
      </c>
      <c r="E63" s="354">
        <f>D63/C63*100</f>
        <v>11.11111111111111</v>
      </c>
      <c r="F63" s="41">
        <v>41.1</v>
      </c>
      <c r="G63" s="41">
        <v>1</v>
      </c>
      <c r="H63" s="41">
        <v>1</v>
      </c>
      <c r="I63" s="41">
        <v>6</v>
      </c>
      <c r="J63" s="41">
        <v>1</v>
      </c>
      <c r="K63" s="41"/>
      <c r="L63" s="41"/>
      <c r="M63" s="41"/>
      <c r="N63" s="41"/>
      <c r="O63" s="41"/>
      <c r="P63" s="30"/>
    </row>
    <row r="64" spans="1:16" ht="15" customHeight="1">
      <c r="A64" s="286" t="s">
        <v>474</v>
      </c>
      <c r="B64" s="30" t="s">
        <v>20</v>
      </c>
      <c r="C64" s="41">
        <v>15</v>
      </c>
      <c r="D64" s="41">
        <v>3</v>
      </c>
      <c r="E64" s="354">
        <f>D64/C64*100</f>
        <v>20</v>
      </c>
      <c r="F64" s="41">
        <v>39.2</v>
      </c>
      <c r="G64" s="41">
        <v>3</v>
      </c>
      <c r="H64" s="41">
        <v>4</v>
      </c>
      <c r="I64" s="41">
        <v>4</v>
      </c>
      <c r="J64" s="41">
        <v>2</v>
      </c>
      <c r="K64" s="41">
        <v>2</v>
      </c>
      <c r="L64" s="41"/>
      <c r="M64" s="41"/>
      <c r="N64" s="41"/>
      <c r="O64" s="41"/>
      <c r="P64" s="30"/>
    </row>
    <row r="65" spans="1:16" ht="15" customHeight="1">
      <c r="A65" s="286"/>
      <c r="B65" s="58"/>
      <c r="C65" s="41">
        <f>SUM(C40:C64)</f>
        <v>372</v>
      </c>
      <c r="D65" s="46">
        <f>SUM(D43:D64)</f>
        <v>11</v>
      </c>
      <c r="E65" s="354">
        <f>D65/C65*100</f>
        <v>2.956989247311828</v>
      </c>
      <c r="F65" s="41">
        <v>49.2</v>
      </c>
      <c r="G65" s="47">
        <v>11</v>
      </c>
      <c r="H65" s="47">
        <f aca="true" t="shared" si="3" ref="H65:M65">SUM(H40:H64)</f>
        <v>57</v>
      </c>
      <c r="I65" s="47">
        <f t="shared" si="3"/>
        <v>127</v>
      </c>
      <c r="J65" s="47">
        <f t="shared" si="3"/>
        <v>70</v>
      </c>
      <c r="K65" s="47">
        <f t="shared" si="3"/>
        <v>83</v>
      </c>
      <c r="L65" s="47">
        <f t="shared" si="3"/>
        <v>16</v>
      </c>
      <c r="M65" s="47">
        <f t="shared" si="3"/>
        <v>8</v>
      </c>
      <c r="N65" s="47"/>
      <c r="O65" s="34"/>
      <c r="P65" s="30"/>
    </row>
    <row r="66" spans="7:14" ht="12.75">
      <c r="G66" s="48">
        <v>0.03</v>
      </c>
      <c r="H66" s="48">
        <v>0.15</v>
      </c>
      <c r="I66" s="48">
        <v>0.34</v>
      </c>
      <c r="J66" s="48">
        <v>0.19</v>
      </c>
      <c r="K66" s="48">
        <v>0.22</v>
      </c>
      <c r="L66" s="48">
        <v>0.04</v>
      </c>
      <c r="M66" s="48">
        <v>0.02</v>
      </c>
      <c r="N66" s="48"/>
    </row>
    <row r="67" spans="5:6" ht="12.75">
      <c r="E67" s="356"/>
      <c r="F67" s="54"/>
    </row>
    <row r="68" spans="5:6" ht="12.75">
      <c r="E68" s="357"/>
      <c r="F68" s="54"/>
    </row>
    <row r="69" spans="4:10" ht="12.75">
      <c r="D69" s="25"/>
      <c r="E69" s="25"/>
      <c r="F69" s="25"/>
      <c r="G69" s="25"/>
      <c r="H69" s="25"/>
      <c r="I69" s="25"/>
      <c r="J69" s="25"/>
    </row>
    <row r="70" spans="1:16" ht="15.75">
      <c r="A70" s="608"/>
      <c r="B70" s="608"/>
      <c r="C70" s="608"/>
      <c r="D70" s="608"/>
      <c r="E70" s="608"/>
      <c r="F70" s="608"/>
      <c r="G70" s="608"/>
      <c r="H70" s="608"/>
      <c r="I70" s="608"/>
      <c r="J70" s="608"/>
      <c r="K70" s="608"/>
      <c r="L70" s="608"/>
      <c r="M70" s="608"/>
      <c r="N70" s="608"/>
      <c r="O70" s="608"/>
      <c r="P70" s="608"/>
    </row>
    <row r="71" spans="9:16" ht="12.75">
      <c r="I71" s="34" t="s">
        <v>460</v>
      </c>
      <c r="J71" s="34" t="s">
        <v>459</v>
      </c>
      <c r="K71" s="34" t="s">
        <v>15</v>
      </c>
      <c r="L71" s="34" t="s">
        <v>16</v>
      </c>
      <c r="M71" s="34" t="s">
        <v>17</v>
      </c>
      <c r="N71" s="34"/>
      <c r="O71" s="34" t="s">
        <v>18</v>
      </c>
      <c r="P71" s="34" t="s">
        <v>466</v>
      </c>
    </row>
    <row r="72" spans="1:16" ht="12.75">
      <c r="A72" s="34" t="s">
        <v>436</v>
      </c>
      <c r="B72" s="34" t="s">
        <v>437</v>
      </c>
      <c r="C72" s="34" t="s">
        <v>15</v>
      </c>
      <c r="D72" s="34" t="s">
        <v>16</v>
      </c>
      <c r="E72" s="34" t="s">
        <v>17</v>
      </c>
      <c r="F72" s="34" t="s">
        <v>18</v>
      </c>
      <c r="I72">
        <v>11</v>
      </c>
      <c r="J72">
        <v>57</v>
      </c>
      <c r="K72">
        <v>127</v>
      </c>
      <c r="L72">
        <v>70</v>
      </c>
      <c r="M72">
        <v>83</v>
      </c>
      <c r="O72">
        <v>16</v>
      </c>
      <c r="P72">
        <v>8</v>
      </c>
    </row>
    <row r="73" spans="1:16" ht="12.75">
      <c r="A73">
        <v>4</v>
      </c>
      <c r="B73">
        <v>154</v>
      </c>
      <c r="C73">
        <v>113</v>
      </c>
      <c r="D73">
        <v>60</v>
      </c>
      <c r="E73">
        <v>58</v>
      </c>
      <c r="F73">
        <v>9</v>
      </c>
      <c r="I73">
        <v>0.03</v>
      </c>
      <c r="J73">
        <v>0.15</v>
      </c>
      <c r="K73">
        <v>0.34</v>
      </c>
      <c r="L73">
        <v>0.19</v>
      </c>
      <c r="M73">
        <v>0.22</v>
      </c>
      <c r="O73">
        <v>0.04</v>
      </c>
      <c r="P73">
        <v>0.02</v>
      </c>
    </row>
    <row r="74" spans="1:6" ht="12.75">
      <c r="A74" s="48">
        <v>0.01</v>
      </c>
      <c r="B74" s="48">
        <v>0.38</v>
      </c>
      <c r="C74" s="48">
        <v>0.28</v>
      </c>
      <c r="D74" s="48">
        <v>0.15</v>
      </c>
      <c r="E74" s="48">
        <v>0.15</v>
      </c>
      <c r="F74" s="48">
        <v>0.02</v>
      </c>
    </row>
    <row r="109" spans="1:16" ht="15.75">
      <c r="A109" s="608" t="s">
        <v>439</v>
      </c>
      <c r="B109" s="608"/>
      <c r="C109" s="608"/>
      <c r="D109" s="608"/>
      <c r="E109" s="608"/>
      <c r="F109" s="608"/>
      <c r="G109" s="608"/>
      <c r="H109" s="608"/>
      <c r="I109" s="608"/>
      <c r="J109" s="608"/>
      <c r="K109" s="608"/>
      <c r="L109" s="608"/>
      <c r="M109" s="608"/>
      <c r="N109" s="608"/>
      <c r="O109" s="608"/>
      <c r="P109" s="608"/>
    </row>
    <row r="111" spans="1:16" ht="12.75">
      <c r="A111" s="31" t="s">
        <v>25</v>
      </c>
      <c r="B111" s="30" t="s">
        <v>24</v>
      </c>
      <c r="C111" s="30" t="s">
        <v>0</v>
      </c>
      <c r="D111" s="31" t="s">
        <v>1</v>
      </c>
      <c r="E111" s="30" t="s">
        <v>3</v>
      </c>
      <c r="F111" s="32" t="s">
        <v>4</v>
      </c>
      <c r="G111" s="603" t="s">
        <v>23</v>
      </c>
      <c r="H111" s="604"/>
      <c r="I111" s="604"/>
      <c r="J111" s="604"/>
      <c r="K111" s="604"/>
      <c r="L111" s="604"/>
      <c r="M111" s="605"/>
      <c r="N111" s="66"/>
      <c r="O111" s="66"/>
      <c r="P111" s="2" t="s">
        <v>22</v>
      </c>
    </row>
    <row r="112" spans="1:16" ht="12.75">
      <c r="A112" s="44"/>
      <c r="B112" s="45"/>
      <c r="C112" s="30" t="s">
        <v>438</v>
      </c>
      <c r="D112" s="31" t="s">
        <v>2</v>
      </c>
      <c r="E112" s="30"/>
      <c r="F112" s="30"/>
      <c r="G112" s="34" t="s">
        <v>436</v>
      </c>
      <c r="H112" s="34" t="s">
        <v>437</v>
      </c>
      <c r="I112" s="34" t="s">
        <v>15</v>
      </c>
      <c r="J112" s="34" t="s">
        <v>16</v>
      </c>
      <c r="K112" s="34" t="s">
        <v>17</v>
      </c>
      <c r="L112" s="34" t="s">
        <v>18</v>
      </c>
      <c r="M112" s="34" t="s">
        <v>19</v>
      </c>
      <c r="N112" s="34"/>
      <c r="O112" s="34"/>
      <c r="P112" s="30"/>
    </row>
    <row r="113" spans="1:16" ht="12.75">
      <c r="A113" s="286">
        <v>1</v>
      </c>
      <c r="B113" s="30" t="s">
        <v>13</v>
      </c>
      <c r="C113" s="41">
        <v>33</v>
      </c>
      <c r="D113" s="41"/>
      <c r="E113" s="42"/>
      <c r="F113" s="41">
        <v>56.2</v>
      </c>
      <c r="G113" s="41"/>
      <c r="H113" s="41">
        <v>1</v>
      </c>
      <c r="I113" s="41">
        <v>7</v>
      </c>
      <c r="J113" s="41">
        <v>8</v>
      </c>
      <c r="K113" s="41">
        <v>17</v>
      </c>
      <c r="L113" s="41"/>
      <c r="M113" s="41"/>
      <c r="N113" s="41"/>
      <c r="O113" s="41"/>
      <c r="P113" s="30" t="s">
        <v>440</v>
      </c>
    </row>
    <row r="114" spans="1:16" ht="12.75">
      <c r="A114" s="286">
        <v>2</v>
      </c>
      <c r="B114" s="30" t="s">
        <v>168</v>
      </c>
      <c r="C114" s="41">
        <v>28</v>
      </c>
      <c r="D114" s="41"/>
      <c r="E114" s="41"/>
      <c r="F114" s="41">
        <v>52</v>
      </c>
      <c r="G114" s="41"/>
      <c r="H114" s="41">
        <v>3</v>
      </c>
      <c r="I114" s="41">
        <v>9</v>
      </c>
      <c r="J114" s="41">
        <v>7</v>
      </c>
      <c r="K114" s="41">
        <v>8</v>
      </c>
      <c r="L114" s="41">
        <v>1</v>
      </c>
      <c r="M114" s="34"/>
      <c r="N114" s="34"/>
      <c r="O114" s="34"/>
      <c r="P114" s="30" t="s">
        <v>441</v>
      </c>
    </row>
    <row r="115" spans="1:16" ht="12.75">
      <c r="A115" s="286">
        <v>3</v>
      </c>
      <c r="B115" s="58" t="s">
        <v>9</v>
      </c>
      <c r="C115" s="41">
        <v>24</v>
      </c>
      <c r="D115" s="46"/>
      <c r="E115" s="41"/>
      <c r="F115" s="41">
        <v>51.3</v>
      </c>
      <c r="G115" s="47"/>
      <c r="H115" s="47">
        <v>6</v>
      </c>
      <c r="I115" s="47">
        <v>6</v>
      </c>
      <c r="J115" s="47">
        <v>3</v>
      </c>
      <c r="K115" s="47">
        <v>6</v>
      </c>
      <c r="L115" s="47">
        <v>3</v>
      </c>
      <c r="M115" s="34"/>
      <c r="N115" s="34"/>
      <c r="O115" s="34"/>
      <c r="P115" s="30" t="s">
        <v>442</v>
      </c>
    </row>
    <row r="116" spans="1:16" ht="12.75">
      <c r="A116" s="286">
        <v>4</v>
      </c>
      <c r="B116" s="58" t="s">
        <v>28</v>
      </c>
      <c r="C116" s="41">
        <v>20</v>
      </c>
      <c r="D116" s="46"/>
      <c r="E116" s="41"/>
      <c r="F116" s="41">
        <v>50</v>
      </c>
      <c r="G116" s="47"/>
      <c r="H116" s="47">
        <v>4</v>
      </c>
      <c r="I116" s="47">
        <v>6</v>
      </c>
      <c r="J116" s="47">
        <v>4</v>
      </c>
      <c r="K116" s="47">
        <v>6</v>
      </c>
      <c r="L116" s="47"/>
      <c r="M116" s="34"/>
      <c r="N116" s="34"/>
      <c r="O116" s="34"/>
      <c r="P116" s="30" t="s">
        <v>443</v>
      </c>
    </row>
    <row r="117" spans="1:16" ht="12.75">
      <c r="A117" s="286">
        <v>5</v>
      </c>
      <c r="B117" s="30" t="s">
        <v>35</v>
      </c>
      <c r="C117" s="41">
        <v>10</v>
      </c>
      <c r="D117" s="41"/>
      <c r="E117" s="42"/>
      <c r="F117" s="41">
        <v>49.8</v>
      </c>
      <c r="G117" s="41"/>
      <c r="H117" s="41">
        <v>1</v>
      </c>
      <c r="I117" s="41">
        <v>6</v>
      </c>
      <c r="J117" s="41">
        <v>1</v>
      </c>
      <c r="K117" s="41">
        <v>2</v>
      </c>
      <c r="L117" s="34"/>
      <c r="M117" s="34"/>
      <c r="N117" s="34"/>
      <c r="O117" s="34"/>
      <c r="P117" s="30" t="s">
        <v>444</v>
      </c>
    </row>
    <row r="118" spans="1:16" ht="12.75">
      <c r="A118" s="286">
        <v>6</v>
      </c>
      <c r="B118" s="30" t="s">
        <v>95</v>
      </c>
      <c r="C118" s="41">
        <v>16</v>
      </c>
      <c r="D118" s="41"/>
      <c r="E118" s="41"/>
      <c r="F118" s="41">
        <v>47.9</v>
      </c>
      <c r="G118" s="41"/>
      <c r="H118" s="41">
        <v>4</v>
      </c>
      <c r="I118" s="41">
        <v>4</v>
      </c>
      <c r="J118" s="41">
        <v>5</v>
      </c>
      <c r="K118" s="41">
        <v>3</v>
      </c>
      <c r="L118" s="47"/>
      <c r="M118" s="47"/>
      <c r="N118" s="47"/>
      <c r="O118" s="47"/>
      <c r="P118" s="30" t="s">
        <v>445</v>
      </c>
    </row>
    <row r="119" spans="1:16" ht="12.75">
      <c r="A119" s="286">
        <v>7</v>
      </c>
      <c r="B119" s="30" t="s">
        <v>29</v>
      </c>
      <c r="C119" s="41">
        <v>40</v>
      </c>
      <c r="D119" s="41"/>
      <c r="E119" s="42"/>
      <c r="F119" s="41">
        <v>45.7</v>
      </c>
      <c r="G119" s="358"/>
      <c r="H119" s="41">
        <v>15</v>
      </c>
      <c r="I119" s="41">
        <v>9</v>
      </c>
      <c r="J119" s="41">
        <v>8</v>
      </c>
      <c r="K119" s="41">
        <v>6</v>
      </c>
      <c r="L119" s="41">
        <v>2</v>
      </c>
      <c r="M119" s="47"/>
      <c r="N119" s="47"/>
      <c r="O119" s="47"/>
      <c r="P119" s="30" t="s">
        <v>446</v>
      </c>
    </row>
    <row r="120" spans="1:16" ht="12.75">
      <c r="A120" s="286">
        <v>8</v>
      </c>
      <c r="B120" s="30" t="s">
        <v>10</v>
      </c>
      <c r="C120" s="41">
        <v>37</v>
      </c>
      <c r="D120" s="41"/>
      <c r="E120" s="41"/>
      <c r="F120" s="41">
        <v>45.9</v>
      </c>
      <c r="G120" s="41"/>
      <c r="H120" s="41">
        <v>9</v>
      </c>
      <c r="I120" s="41">
        <v>18</v>
      </c>
      <c r="J120" s="41">
        <v>3</v>
      </c>
      <c r="K120" s="41">
        <v>7</v>
      </c>
      <c r="L120" s="47"/>
      <c r="M120" s="47"/>
      <c r="N120" s="47"/>
      <c r="O120" s="47"/>
      <c r="P120" s="30" t="s">
        <v>447</v>
      </c>
    </row>
    <row r="121" spans="1:16" ht="12.75">
      <c r="A121" s="286">
        <v>9</v>
      </c>
      <c r="B121" s="30" t="s">
        <v>33</v>
      </c>
      <c r="C121" s="41">
        <v>3</v>
      </c>
      <c r="D121" s="41"/>
      <c r="E121" s="41"/>
      <c r="F121" s="41">
        <v>45.3</v>
      </c>
      <c r="G121" s="41"/>
      <c r="H121" s="41">
        <v>2</v>
      </c>
      <c r="I121" s="41"/>
      <c r="J121" s="41"/>
      <c r="K121" s="41">
        <v>1</v>
      </c>
      <c r="L121" s="41"/>
      <c r="M121" s="41"/>
      <c r="N121" s="41"/>
      <c r="O121" s="41"/>
      <c r="P121" s="30" t="s">
        <v>448</v>
      </c>
    </row>
    <row r="122" spans="1:16" ht="12.75">
      <c r="A122" s="286">
        <v>10</v>
      </c>
      <c r="B122" s="30" t="s">
        <v>32</v>
      </c>
      <c r="C122" s="41">
        <v>10</v>
      </c>
      <c r="D122" s="41"/>
      <c r="E122" s="42"/>
      <c r="F122" s="41">
        <v>43.5</v>
      </c>
      <c r="G122" s="41"/>
      <c r="H122" s="41">
        <v>4</v>
      </c>
      <c r="I122" s="41">
        <v>4</v>
      </c>
      <c r="J122" s="41">
        <v>2</v>
      </c>
      <c r="K122" s="41"/>
      <c r="L122" s="41"/>
      <c r="M122" s="41"/>
      <c r="N122" s="41"/>
      <c r="O122" s="41"/>
      <c r="P122" s="30" t="s">
        <v>451</v>
      </c>
    </row>
    <row r="123" spans="1:16" ht="12.75">
      <c r="A123" s="286">
        <v>11</v>
      </c>
      <c r="B123" s="30" t="s">
        <v>50</v>
      </c>
      <c r="C123" s="41">
        <v>20</v>
      </c>
      <c r="D123" s="41"/>
      <c r="E123" s="42"/>
      <c r="F123" s="41">
        <v>42.3</v>
      </c>
      <c r="G123" s="41"/>
      <c r="H123" s="41">
        <v>10</v>
      </c>
      <c r="I123" s="41">
        <v>4</v>
      </c>
      <c r="J123" s="41">
        <v>3</v>
      </c>
      <c r="K123" s="41">
        <v>2</v>
      </c>
      <c r="L123" s="41">
        <v>1</v>
      </c>
      <c r="M123" s="41"/>
      <c r="N123" s="41"/>
      <c r="O123" s="41"/>
      <c r="P123" s="30" t="s">
        <v>450</v>
      </c>
    </row>
    <row r="124" spans="1:16" ht="12.75">
      <c r="A124" s="286">
        <v>12</v>
      </c>
      <c r="B124" s="30" t="s">
        <v>93</v>
      </c>
      <c r="C124" s="41">
        <v>32</v>
      </c>
      <c r="D124" s="41"/>
      <c r="E124" s="42"/>
      <c r="F124" s="41">
        <v>42</v>
      </c>
      <c r="G124" s="41"/>
      <c r="H124" s="41">
        <v>15</v>
      </c>
      <c r="I124" s="41">
        <v>10</v>
      </c>
      <c r="J124" s="41">
        <v>4</v>
      </c>
      <c r="K124" s="41">
        <v>1</v>
      </c>
      <c r="L124" s="41">
        <v>2</v>
      </c>
      <c r="M124" s="41"/>
      <c r="N124" s="41"/>
      <c r="O124" s="41"/>
      <c r="P124" s="30" t="s">
        <v>449</v>
      </c>
    </row>
    <row r="125" spans="1:16" ht="12.75">
      <c r="A125" s="286">
        <v>13</v>
      </c>
      <c r="B125" s="58" t="s">
        <v>37</v>
      </c>
      <c r="C125" s="59">
        <v>7</v>
      </c>
      <c r="D125" s="59"/>
      <c r="E125" s="60"/>
      <c r="F125" s="59">
        <v>40.6</v>
      </c>
      <c r="G125" s="59"/>
      <c r="H125" s="59">
        <v>3</v>
      </c>
      <c r="I125" s="59">
        <v>2</v>
      </c>
      <c r="J125" s="59">
        <v>2</v>
      </c>
      <c r="K125" s="41"/>
      <c r="L125" s="41"/>
      <c r="M125" s="41"/>
      <c r="N125" s="41"/>
      <c r="O125" s="41"/>
      <c r="P125" s="30"/>
    </row>
    <row r="126" spans="1:16" ht="12.75">
      <c r="A126" s="286">
        <v>14</v>
      </c>
      <c r="B126" s="30" t="s">
        <v>218</v>
      </c>
      <c r="C126" s="41">
        <v>11</v>
      </c>
      <c r="D126" s="41"/>
      <c r="E126" s="42"/>
      <c r="F126" s="41">
        <v>39.1</v>
      </c>
      <c r="G126" s="41"/>
      <c r="H126" s="41">
        <v>8</v>
      </c>
      <c r="I126" s="41">
        <v>1</v>
      </c>
      <c r="J126" s="41">
        <v>2</v>
      </c>
      <c r="K126" s="41"/>
      <c r="L126" s="41"/>
      <c r="M126" s="41"/>
      <c r="N126" s="41"/>
      <c r="O126" s="41"/>
      <c r="P126" s="30" t="s">
        <v>452</v>
      </c>
    </row>
    <row r="127" spans="1:16" ht="12.75">
      <c r="A127" s="286">
        <v>15</v>
      </c>
      <c r="B127" s="30" t="s">
        <v>11</v>
      </c>
      <c r="C127" s="41">
        <v>17</v>
      </c>
      <c r="D127" s="41"/>
      <c r="E127" s="42"/>
      <c r="F127" s="41">
        <v>33.9</v>
      </c>
      <c r="G127" s="41"/>
      <c r="H127" s="41">
        <v>9</v>
      </c>
      <c r="I127" s="41">
        <v>6</v>
      </c>
      <c r="J127" s="41">
        <v>2</v>
      </c>
      <c r="K127" s="41"/>
      <c r="L127" s="41"/>
      <c r="M127" s="41"/>
      <c r="N127" s="41"/>
      <c r="O127" s="41"/>
      <c r="P127" s="30" t="s">
        <v>480</v>
      </c>
    </row>
    <row r="128" spans="1:16" ht="12.75">
      <c r="A128" s="286">
        <v>16</v>
      </c>
      <c r="B128" s="30" t="s">
        <v>34</v>
      </c>
      <c r="C128" s="41">
        <v>11</v>
      </c>
      <c r="D128" s="41">
        <v>1</v>
      </c>
      <c r="E128" s="42">
        <v>0.09</v>
      </c>
      <c r="F128" s="41">
        <v>37.8</v>
      </c>
      <c r="G128" s="41">
        <v>1</v>
      </c>
      <c r="H128" s="41">
        <v>7</v>
      </c>
      <c r="I128" s="41"/>
      <c r="J128" s="41"/>
      <c r="K128" s="41">
        <v>3</v>
      </c>
      <c r="L128" s="41"/>
      <c r="M128" s="41"/>
      <c r="N128" s="41"/>
      <c r="O128" s="41"/>
      <c r="P128" s="30" t="s">
        <v>453</v>
      </c>
    </row>
    <row r="129" spans="1:16" ht="12.75">
      <c r="A129" s="286">
        <v>17</v>
      </c>
      <c r="B129" s="30" t="s">
        <v>36</v>
      </c>
      <c r="C129" s="41">
        <v>10</v>
      </c>
      <c r="D129" s="41"/>
      <c r="E129" s="41"/>
      <c r="F129" s="41">
        <v>37.5</v>
      </c>
      <c r="G129" s="41"/>
      <c r="H129" s="41">
        <v>7</v>
      </c>
      <c r="I129" s="41">
        <v>2</v>
      </c>
      <c r="J129" s="41">
        <v>1</v>
      </c>
      <c r="K129" s="41"/>
      <c r="L129" s="41"/>
      <c r="M129" s="41"/>
      <c r="N129" s="41"/>
      <c r="O129" s="41"/>
      <c r="P129" s="30"/>
    </row>
    <row r="130" spans="1:16" ht="12.75">
      <c r="A130" s="286">
        <v>18</v>
      </c>
      <c r="B130" s="30" t="s">
        <v>92</v>
      </c>
      <c r="C130" s="41">
        <v>20</v>
      </c>
      <c r="D130" s="41"/>
      <c r="E130" s="42"/>
      <c r="F130" s="41">
        <v>37.3</v>
      </c>
      <c r="G130" s="41"/>
      <c r="H130" s="41">
        <v>11</v>
      </c>
      <c r="I130" s="41">
        <v>7</v>
      </c>
      <c r="J130" s="41">
        <v>1</v>
      </c>
      <c r="K130" s="41">
        <v>1</v>
      </c>
      <c r="L130" s="41"/>
      <c r="M130" s="41"/>
      <c r="N130" s="41"/>
      <c r="O130" s="41"/>
      <c r="P130" s="30" t="s">
        <v>457</v>
      </c>
    </row>
    <row r="131" spans="1:16" ht="12.75">
      <c r="A131" s="286">
        <v>19</v>
      </c>
      <c r="B131" s="30" t="s">
        <v>20</v>
      </c>
      <c r="C131" s="41">
        <v>14</v>
      </c>
      <c r="D131" s="41"/>
      <c r="E131" s="42"/>
      <c r="F131" s="41">
        <v>36.5</v>
      </c>
      <c r="G131" s="41"/>
      <c r="H131" s="41">
        <v>8</v>
      </c>
      <c r="I131" s="41">
        <v>3</v>
      </c>
      <c r="J131" s="41">
        <v>1</v>
      </c>
      <c r="K131" s="41">
        <v>1</v>
      </c>
      <c r="L131" s="41"/>
      <c r="M131" s="41"/>
      <c r="N131" s="41"/>
      <c r="O131" s="41"/>
      <c r="P131" s="30" t="s">
        <v>454</v>
      </c>
    </row>
    <row r="132" spans="1:16" ht="12.75">
      <c r="A132" s="286">
        <v>20</v>
      </c>
      <c r="B132" s="30" t="s">
        <v>12</v>
      </c>
      <c r="C132" s="41">
        <v>8</v>
      </c>
      <c r="D132" s="41"/>
      <c r="E132" s="42"/>
      <c r="F132" s="41">
        <v>35.8</v>
      </c>
      <c r="G132" s="41"/>
      <c r="H132" s="41">
        <v>5</v>
      </c>
      <c r="I132" s="41">
        <v>2</v>
      </c>
      <c r="J132" s="41">
        <v>1</v>
      </c>
      <c r="K132" s="41"/>
      <c r="L132" s="41"/>
      <c r="M132" s="41"/>
      <c r="N132" s="41"/>
      <c r="O132" s="41"/>
      <c r="P132" s="30" t="s">
        <v>456</v>
      </c>
    </row>
    <row r="133" spans="1:16" ht="12.75">
      <c r="A133" s="286">
        <v>21</v>
      </c>
      <c r="B133" s="30" t="s">
        <v>30</v>
      </c>
      <c r="C133" s="41">
        <v>17</v>
      </c>
      <c r="D133" s="41"/>
      <c r="E133" s="42"/>
      <c r="F133" s="41">
        <v>35.1</v>
      </c>
      <c r="G133" s="41"/>
      <c r="H133" s="41">
        <v>10</v>
      </c>
      <c r="I133" s="41">
        <v>4</v>
      </c>
      <c r="J133" s="41">
        <v>2</v>
      </c>
      <c r="K133" s="41"/>
      <c r="L133" s="41"/>
      <c r="M133" s="41"/>
      <c r="N133" s="41"/>
      <c r="O133" s="41"/>
      <c r="P133" s="30" t="s">
        <v>455</v>
      </c>
    </row>
    <row r="134" spans="1:16" ht="12.75">
      <c r="A134" s="286">
        <v>22</v>
      </c>
      <c r="B134" s="30" t="s">
        <v>27</v>
      </c>
      <c r="C134" s="41">
        <v>12</v>
      </c>
      <c r="D134" s="41">
        <v>1</v>
      </c>
      <c r="E134" s="42">
        <v>0.08</v>
      </c>
      <c r="F134" s="41">
        <v>29.3</v>
      </c>
      <c r="G134" s="41">
        <v>1</v>
      </c>
      <c r="H134" s="41">
        <v>10</v>
      </c>
      <c r="I134" s="41">
        <v>1</v>
      </c>
      <c r="J134" s="41"/>
      <c r="K134" s="41"/>
      <c r="L134" s="41"/>
      <c r="M134" s="41"/>
      <c r="N134" s="41"/>
      <c r="O134" s="41"/>
      <c r="P134" s="30"/>
    </row>
    <row r="135" spans="1:16" ht="12.75">
      <c r="A135" s="286">
        <v>23</v>
      </c>
      <c r="B135" s="30" t="s">
        <v>40</v>
      </c>
      <c r="C135" s="41">
        <v>7</v>
      </c>
      <c r="D135" s="41">
        <v>2</v>
      </c>
      <c r="E135" s="42">
        <v>0.29</v>
      </c>
      <c r="F135" s="41">
        <v>27.9</v>
      </c>
      <c r="G135" s="41">
        <v>2</v>
      </c>
      <c r="H135" s="41">
        <v>2</v>
      </c>
      <c r="I135" s="41">
        <v>2</v>
      </c>
      <c r="J135" s="41"/>
      <c r="K135" s="41"/>
      <c r="L135" s="41"/>
      <c r="M135" s="41"/>
      <c r="N135" s="41"/>
      <c r="O135" s="41"/>
      <c r="P135" s="30"/>
    </row>
    <row r="136" spans="1:16" ht="12.75">
      <c r="A136" s="359"/>
      <c r="B136" s="77" t="s">
        <v>26</v>
      </c>
      <c r="C136" s="59">
        <v>408</v>
      </c>
      <c r="D136" s="59">
        <f>SUM(D124:D135)</f>
        <v>4</v>
      </c>
      <c r="E136" s="60">
        <v>0.01</v>
      </c>
      <c r="F136" s="59">
        <v>41.4</v>
      </c>
      <c r="G136" s="59">
        <f aca="true" t="shared" si="4" ref="G136:L136">SUM(G113:G135)</f>
        <v>4</v>
      </c>
      <c r="H136" s="59">
        <f t="shared" si="4"/>
        <v>154</v>
      </c>
      <c r="I136" s="59">
        <f t="shared" si="4"/>
        <v>113</v>
      </c>
      <c r="J136" s="59">
        <f t="shared" si="4"/>
        <v>60</v>
      </c>
      <c r="K136" s="59">
        <f t="shared" si="4"/>
        <v>64</v>
      </c>
      <c r="L136" s="59">
        <f t="shared" si="4"/>
        <v>9</v>
      </c>
      <c r="M136" s="59">
        <v>0</v>
      </c>
      <c r="N136" s="59"/>
      <c r="O136" s="59"/>
      <c r="P136" s="58"/>
    </row>
    <row r="137" spans="1:16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9" spans="5:6" ht="12.75">
      <c r="E139" s="356"/>
      <c r="F139" s="54"/>
    </row>
    <row r="140" spans="5:6" ht="12.75">
      <c r="E140" s="357"/>
      <c r="F140" s="54"/>
    </row>
    <row r="141" spans="4:10" ht="12.75">
      <c r="D141" s="25"/>
      <c r="E141" s="25"/>
      <c r="F141" s="25"/>
      <c r="G141" s="25"/>
      <c r="H141" s="25"/>
      <c r="I141" s="25"/>
      <c r="J141" s="25"/>
    </row>
    <row r="142" spans="1:16" ht="15.75">
      <c r="A142" s="608" t="s">
        <v>439</v>
      </c>
      <c r="B142" s="608"/>
      <c r="C142" s="608"/>
      <c r="D142" s="608"/>
      <c r="E142" s="608"/>
      <c r="F142" s="608"/>
      <c r="G142" s="608"/>
      <c r="H142" s="608"/>
      <c r="I142" s="608"/>
      <c r="J142" s="608"/>
      <c r="K142" s="608"/>
      <c r="L142" s="608"/>
      <c r="M142" s="608"/>
      <c r="N142" s="608"/>
      <c r="O142" s="608"/>
      <c r="P142" s="608"/>
    </row>
    <row r="144" spans="1:6" ht="12.75">
      <c r="A144" s="34" t="s">
        <v>436</v>
      </c>
      <c r="B144" s="34" t="s">
        <v>437</v>
      </c>
      <c r="C144" s="34" t="s">
        <v>15</v>
      </c>
      <c r="D144" s="34" t="s">
        <v>16</v>
      </c>
      <c r="E144" s="34" t="s">
        <v>17</v>
      </c>
      <c r="F144" s="34" t="s">
        <v>18</v>
      </c>
    </row>
    <row r="145" spans="1:6" ht="12.75">
      <c r="A145">
        <v>4</v>
      </c>
      <c r="B145">
        <v>154</v>
      </c>
      <c r="C145">
        <v>113</v>
      </c>
      <c r="D145">
        <v>60</v>
      </c>
      <c r="E145">
        <v>58</v>
      </c>
      <c r="F145">
        <v>9</v>
      </c>
    </row>
    <row r="146" spans="1:6" ht="12.75">
      <c r="A146" s="48">
        <v>0.01</v>
      </c>
      <c r="B146" s="48">
        <v>0.38</v>
      </c>
      <c r="C146" s="48">
        <v>0.28</v>
      </c>
      <c r="D146" s="48">
        <v>0.15</v>
      </c>
      <c r="E146" s="48">
        <v>0.15</v>
      </c>
      <c r="F146" s="48">
        <v>0.02</v>
      </c>
    </row>
  </sheetData>
  <autoFilter ref="A3:R25"/>
  <mergeCells count="7">
    <mergeCell ref="G111:M111"/>
    <mergeCell ref="A142:P142"/>
    <mergeCell ref="A1:P1"/>
    <mergeCell ref="A36:P36"/>
    <mergeCell ref="G38:M38"/>
    <mergeCell ref="A70:P70"/>
    <mergeCell ref="A109:P10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H30" sqref="H30"/>
    </sheetView>
  </sheetViews>
  <sheetFormatPr defaultColWidth="9.00390625" defaultRowHeight="12.75"/>
  <cols>
    <col min="1" max="1" width="6.125" style="0" customWidth="1"/>
    <col min="2" max="2" width="18.875" style="0" bestFit="1" customWidth="1"/>
    <col min="3" max="3" width="6.00390625" style="0" customWidth="1"/>
    <col min="4" max="4" width="7.75390625" style="0" customWidth="1"/>
    <col min="5" max="5" width="7.25390625" style="0" customWidth="1"/>
    <col min="6" max="6" width="6.375" style="0" customWidth="1"/>
    <col min="7" max="7" width="6.125" style="0" customWidth="1"/>
    <col min="8" max="8" width="6.75390625" style="0" customWidth="1"/>
    <col min="9" max="9" width="6.25390625" style="0" customWidth="1"/>
    <col min="10" max="10" width="6.00390625" style="0" customWidth="1"/>
    <col min="11" max="11" width="6.125" style="0" customWidth="1"/>
    <col min="12" max="12" width="6.625" style="0" customWidth="1"/>
    <col min="14" max="14" width="7.00390625" style="0" customWidth="1"/>
    <col min="15" max="15" width="14.00390625" style="0" customWidth="1"/>
    <col min="16" max="16" width="10.625" style="0" bestFit="1" customWidth="1"/>
  </cols>
  <sheetData>
    <row r="1" spans="1:16" ht="15.75">
      <c r="A1" s="608" t="s">
        <v>430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3" spans="1:16" ht="12.75">
      <c r="A3" s="31" t="s">
        <v>25</v>
      </c>
      <c r="B3" s="30" t="s">
        <v>24</v>
      </c>
      <c r="C3" s="30" t="s">
        <v>0</v>
      </c>
      <c r="D3" s="31" t="s">
        <v>1</v>
      </c>
      <c r="E3" s="32" t="s">
        <v>4</v>
      </c>
      <c r="F3" s="603" t="s">
        <v>23</v>
      </c>
      <c r="G3" s="604"/>
      <c r="H3" s="604"/>
      <c r="I3" s="604"/>
      <c r="J3" s="604"/>
      <c r="K3" s="604"/>
      <c r="L3" s="605"/>
      <c r="M3" s="33" t="s">
        <v>6</v>
      </c>
      <c r="N3" s="33"/>
      <c r="O3" s="33" t="s">
        <v>6</v>
      </c>
      <c r="P3" s="2" t="s">
        <v>22</v>
      </c>
    </row>
    <row r="4" spans="1:16" ht="12.75">
      <c r="A4" s="44"/>
      <c r="B4" s="45"/>
      <c r="C4" s="30"/>
      <c r="D4" s="31" t="s">
        <v>2</v>
      </c>
      <c r="E4" s="30"/>
      <c r="F4" s="34" t="s">
        <v>111</v>
      </c>
      <c r="G4" s="34" t="s">
        <v>351</v>
      </c>
      <c r="H4" s="34" t="s">
        <v>15</v>
      </c>
      <c r="I4" s="34" t="s">
        <v>16</v>
      </c>
      <c r="J4" s="34" t="s">
        <v>17</v>
      </c>
      <c r="K4" s="34" t="s">
        <v>18</v>
      </c>
      <c r="L4" s="34" t="s">
        <v>19</v>
      </c>
      <c r="M4" s="30"/>
      <c r="N4" s="30" t="s">
        <v>91</v>
      </c>
      <c r="O4" s="30"/>
      <c r="P4" s="30"/>
    </row>
    <row r="5" spans="1:16" ht="12.75">
      <c r="A5" s="284" t="s">
        <v>103</v>
      </c>
      <c r="B5" s="2" t="s">
        <v>431</v>
      </c>
      <c r="C5" s="4">
        <v>1</v>
      </c>
      <c r="D5" s="4">
        <v>0</v>
      </c>
      <c r="E5" s="4">
        <v>40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2"/>
      <c r="N5" s="2"/>
      <c r="O5" s="2"/>
      <c r="P5" s="2"/>
    </row>
    <row r="6" spans="1:16" ht="12.75">
      <c r="A6" s="284"/>
      <c r="B6" s="347" t="s">
        <v>357</v>
      </c>
      <c r="C6" s="90">
        <v>1</v>
      </c>
      <c r="D6" s="348">
        <v>0</v>
      </c>
      <c r="E6" s="348">
        <v>40</v>
      </c>
      <c r="F6" s="90">
        <v>0</v>
      </c>
      <c r="G6" s="90">
        <v>0</v>
      </c>
      <c r="H6" s="346">
        <v>1</v>
      </c>
      <c r="I6" s="90">
        <v>0</v>
      </c>
      <c r="J6" s="90">
        <v>0</v>
      </c>
      <c r="K6" s="90">
        <v>0</v>
      </c>
      <c r="L6" s="349">
        <v>0</v>
      </c>
      <c r="M6" s="61"/>
      <c r="N6" s="2"/>
      <c r="O6" s="2"/>
      <c r="P6" s="2"/>
    </row>
    <row r="8" spans="2:5" ht="12.75">
      <c r="B8" s="347" t="s">
        <v>434</v>
      </c>
      <c r="C8" s="90">
        <v>0</v>
      </c>
      <c r="D8" s="348">
        <v>0</v>
      </c>
      <c r="E8" s="348">
        <v>0</v>
      </c>
    </row>
    <row r="9" ht="12.75">
      <c r="B9" s="28"/>
    </row>
    <row r="10" spans="2:5" ht="12.75">
      <c r="B10" s="347" t="s">
        <v>397</v>
      </c>
      <c r="C10" s="90">
        <v>1</v>
      </c>
      <c r="D10" s="348">
        <v>0</v>
      </c>
      <c r="E10" s="348">
        <v>37</v>
      </c>
    </row>
    <row r="11" spans="2:5" ht="12.75">
      <c r="B11" s="28"/>
      <c r="C11" s="281"/>
      <c r="D11" s="281"/>
      <c r="E11" s="281"/>
    </row>
    <row r="12" spans="2:5" ht="12.75">
      <c r="B12" s="347" t="s">
        <v>398</v>
      </c>
      <c r="C12" s="90">
        <v>0</v>
      </c>
      <c r="D12" s="348">
        <v>0</v>
      </c>
      <c r="E12" s="348">
        <v>0</v>
      </c>
    </row>
    <row r="14" spans="1:16" ht="15.75">
      <c r="A14" s="608" t="s">
        <v>432</v>
      </c>
      <c r="B14" s="608"/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</row>
    <row r="16" spans="1:16" ht="12.75">
      <c r="A16" s="31" t="s">
        <v>25</v>
      </c>
      <c r="B16" s="30" t="s">
        <v>24</v>
      </c>
      <c r="C16" s="30" t="s">
        <v>0</v>
      </c>
      <c r="D16" s="31" t="s">
        <v>1</v>
      </c>
      <c r="E16" s="32" t="s">
        <v>4</v>
      </c>
      <c r="F16" s="603" t="s">
        <v>23</v>
      </c>
      <c r="G16" s="604"/>
      <c r="H16" s="604"/>
      <c r="I16" s="604"/>
      <c r="J16" s="604"/>
      <c r="K16" s="604"/>
      <c r="L16" s="605"/>
      <c r="M16" s="33" t="s">
        <v>6</v>
      </c>
      <c r="N16" s="33"/>
      <c r="O16" s="33" t="s">
        <v>6</v>
      </c>
      <c r="P16" s="2" t="s">
        <v>22</v>
      </c>
    </row>
    <row r="17" spans="1:16" ht="12.75">
      <c r="A17" s="44"/>
      <c r="B17" s="45"/>
      <c r="C17" s="30"/>
      <c r="D17" s="31" t="s">
        <v>2</v>
      </c>
      <c r="E17" s="30"/>
      <c r="F17" s="34" t="s">
        <v>111</v>
      </c>
      <c r="G17" s="34" t="s">
        <v>351</v>
      </c>
      <c r="H17" s="34" t="s">
        <v>15</v>
      </c>
      <c r="I17" s="34" t="s">
        <v>16</v>
      </c>
      <c r="J17" s="34" t="s">
        <v>17</v>
      </c>
      <c r="K17" s="34" t="s">
        <v>18</v>
      </c>
      <c r="L17" s="34" t="s">
        <v>19</v>
      </c>
      <c r="M17" s="30"/>
      <c r="N17" s="30" t="s">
        <v>91</v>
      </c>
      <c r="O17" s="30"/>
      <c r="P17" s="30"/>
    </row>
    <row r="18" spans="1:16" ht="12.75">
      <c r="A18" s="284" t="s">
        <v>103</v>
      </c>
      <c r="B18" s="321" t="s">
        <v>161</v>
      </c>
      <c r="C18" s="352">
        <v>1</v>
      </c>
      <c r="D18" s="352">
        <v>0</v>
      </c>
      <c r="E18" s="352">
        <v>93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352">
        <v>0</v>
      </c>
      <c r="L18" s="352">
        <v>0</v>
      </c>
      <c r="M18" s="321"/>
      <c r="N18" s="352">
        <v>1</v>
      </c>
      <c r="O18" s="321" t="s">
        <v>433</v>
      </c>
      <c r="P18" s="321" t="s">
        <v>435</v>
      </c>
    </row>
    <row r="19" spans="1:16" ht="12.75">
      <c r="A19" s="284" t="s">
        <v>104</v>
      </c>
      <c r="B19" s="2" t="s">
        <v>71</v>
      </c>
      <c r="C19" s="4">
        <v>1</v>
      </c>
      <c r="D19" s="4">
        <v>0</v>
      </c>
      <c r="E19" s="4">
        <v>60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103">
        <v>0</v>
      </c>
      <c r="M19" s="2"/>
      <c r="N19" s="2"/>
      <c r="O19" s="2"/>
      <c r="P19" s="2"/>
    </row>
    <row r="20" spans="1:16" ht="12.75">
      <c r="A20" s="284"/>
      <c r="B20" s="347" t="s">
        <v>357</v>
      </c>
      <c r="C20" s="90">
        <v>2</v>
      </c>
      <c r="D20" s="348">
        <v>0</v>
      </c>
      <c r="E20" s="348">
        <v>77</v>
      </c>
      <c r="F20" s="90">
        <v>0</v>
      </c>
      <c r="G20" s="90">
        <v>0</v>
      </c>
      <c r="H20" s="90">
        <v>0</v>
      </c>
      <c r="I20" s="90">
        <v>0</v>
      </c>
      <c r="J20" s="346">
        <v>0.5</v>
      </c>
      <c r="K20" s="90">
        <v>0</v>
      </c>
      <c r="L20" s="349">
        <v>0</v>
      </c>
      <c r="M20" s="90"/>
      <c r="N20" s="346">
        <v>0.5</v>
      </c>
      <c r="O20" s="90"/>
      <c r="P20" s="90"/>
    </row>
    <row r="22" spans="2:5" ht="12.75">
      <c r="B22" s="347" t="s">
        <v>434</v>
      </c>
      <c r="C22" s="90">
        <v>2</v>
      </c>
      <c r="D22" s="348">
        <v>0</v>
      </c>
      <c r="E22" s="348">
        <v>76</v>
      </c>
    </row>
    <row r="24" spans="2:5" ht="12.75">
      <c r="B24" s="347" t="s">
        <v>397</v>
      </c>
      <c r="C24" s="90">
        <v>1</v>
      </c>
      <c r="D24" s="348">
        <v>0</v>
      </c>
      <c r="E24" s="348">
        <v>40</v>
      </c>
    </row>
    <row r="26" spans="2:5" ht="12.75">
      <c r="B26" s="347" t="s">
        <v>398</v>
      </c>
      <c r="C26" s="90">
        <v>6</v>
      </c>
      <c r="D26" s="348">
        <v>0</v>
      </c>
      <c r="E26" s="348">
        <v>48.7</v>
      </c>
    </row>
  </sheetData>
  <mergeCells count="4">
    <mergeCell ref="A1:P1"/>
    <mergeCell ref="F3:L3"/>
    <mergeCell ref="A14:P14"/>
    <mergeCell ref="F16:L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ЦО</cp:lastModifiedBy>
  <cp:lastPrinted>2012-09-05T09:31:03Z</cp:lastPrinted>
  <dcterms:created xsi:type="dcterms:W3CDTF">2012-06-09T07:27:01Z</dcterms:created>
  <dcterms:modified xsi:type="dcterms:W3CDTF">2012-09-27T05:20:22Z</dcterms:modified>
  <cp:category/>
  <cp:version/>
  <cp:contentType/>
  <cp:contentStatus/>
</cp:coreProperties>
</file>