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Общий" sheetId="10" r:id="rId1"/>
    <sheet name="З_Матем." sheetId="3" r:id="rId2"/>
    <sheet name="Общ. _ Математика" sheetId="1" r:id="rId3"/>
    <sheet name="З._Рус.яз." sheetId="2" r:id="rId4"/>
    <sheet name="Общ.Рус.яз." sheetId="7" r:id="rId5"/>
    <sheet name="З_ Биология" sheetId="5" r:id="rId6"/>
    <sheet name="Общ.биология" sheetId="9" r:id="rId7"/>
    <sheet name="З_ История" sheetId="4" r:id="rId8"/>
    <sheet name="Общ._ Ист." sheetId="6" r:id="rId9"/>
  </sheets>
  <definedNames>
    <definedName name="_xlnm._FilterDatabase" localSheetId="4" hidden="1">Общ.Рус.яз.!$N$5:$N$34</definedName>
  </definedNames>
  <calcPr calcId="145621"/>
</workbook>
</file>

<file path=xl/calcChain.xml><?xml version="1.0" encoding="utf-8"?>
<calcChain xmlns="http://schemas.openxmlformats.org/spreadsheetml/2006/main">
  <c r="D160" i="4" l="1"/>
  <c r="E160" i="4"/>
  <c r="F160" i="4"/>
  <c r="G160" i="4"/>
  <c r="H160" i="4"/>
  <c r="I160" i="4"/>
  <c r="J160" i="4"/>
  <c r="C160" i="4"/>
  <c r="D130" i="5"/>
  <c r="E130" i="5"/>
  <c r="F130" i="5"/>
  <c r="G130" i="5"/>
  <c r="H130" i="5"/>
  <c r="I130" i="5"/>
  <c r="J130" i="5"/>
  <c r="K130" i="5"/>
  <c r="L130" i="5"/>
  <c r="M130" i="5"/>
  <c r="N130" i="5"/>
  <c r="O130" i="5"/>
  <c r="P130" i="5"/>
  <c r="Q130" i="5"/>
  <c r="R130" i="5"/>
  <c r="S130" i="5"/>
  <c r="C130" i="5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E132" i="3"/>
  <c r="E131" i="3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C194" i="2"/>
  <c r="P35" i="7" l="1"/>
  <c r="R35" i="7"/>
  <c r="T35" i="7"/>
  <c r="P35" i="1"/>
  <c r="R35" i="1"/>
  <c r="T35" i="1"/>
  <c r="D129" i="5" l="1"/>
  <c r="E129" i="5"/>
  <c r="F129" i="5"/>
  <c r="G129" i="5"/>
  <c r="H129" i="5"/>
  <c r="I129" i="5"/>
  <c r="J129" i="5"/>
  <c r="K129" i="5"/>
  <c r="L129" i="5"/>
  <c r="M129" i="5"/>
  <c r="N129" i="5"/>
  <c r="O129" i="5"/>
  <c r="P129" i="5"/>
  <c r="Q129" i="5"/>
  <c r="R129" i="5"/>
  <c r="S129" i="5"/>
  <c r="C129" i="5"/>
  <c r="D159" i="4"/>
  <c r="E159" i="4"/>
  <c r="F159" i="4"/>
  <c r="G159" i="4"/>
  <c r="H159" i="4"/>
  <c r="I159" i="4"/>
  <c r="J159" i="4"/>
  <c r="C159" i="4"/>
  <c r="D192" i="2" l="1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C192" i="2"/>
  <c r="E35" i="7" l="1"/>
  <c r="T32" i="6" l="1"/>
  <c r="R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E34" i="9"/>
  <c r="G34" i="9"/>
  <c r="I34" i="9"/>
  <c r="K34" i="9"/>
  <c r="M34" i="9"/>
  <c r="N34" i="9"/>
  <c r="L34" i="9"/>
  <c r="J34" i="9"/>
  <c r="H34" i="9"/>
  <c r="F34" i="9"/>
  <c r="D34" i="9"/>
  <c r="C34" i="9"/>
  <c r="E9" i="7" l="1"/>
  <c r="E31" i="7"/>
  <c r="E15" i="7"/>
  <c r="E20" i="7"/>
  <c r="E16" i="7"/>
  <c r="E27" i="7"/>
  <c r="E21" i="7"/>
  <c r="E22" i="7"/>
  <c r="E5" i="7"/>
  <c r="E10" i="7"/>
  <c r="E17" i="7"/>
  <c r="E6" i="7"/>
  <c r="E14" i="7"/>
  <c r="E12" i="7"/>
  <c r="E7" i="7"/>
  <c r="E28" i="7"/>
  <c r="E11" i="7"/>
  <c r="E18" i="7"/>
  <c r="E24" i="7"/>
  <c r="E19" i="7"/>
  <c r="E32" i="7"/>
  <c r="E29" i="7"/>
  <c r="E23" i="7"/>
  <c r="E26" i="7"/>
  <c r="E34" i="7"/>
  <c r="E33" i="7"/>
  <c r="E25" i="7"/>
  <c r="E30" i="7"/>
  <c r="E8" i="7"/>
  <c r="E13" i="7"/>
  <c r="E35" i="1" l="1"/>
  <c r="E8" i="1"/>
  <c r="E22" i="1"/>
  <c r="E17" i="1"/>
  <c r="E12" i="1"/>
  <c r="E29" i="1"/>
  <c r="E30" i="1"/>
  <c r="E23" i="1"/>
  <c r="E18" i="1"/>
  <c r="E7" i="1"/>
  <c r="E5" i="1"/>
  <c r="E14" i="1"/>
  <c r="E9" i="1"/>
  <c r="E13" i="1"/>
  <c r="E15" i="1"/>
  <c r="E10" i="1"/>
  <c r="E24" i="1"/>
  <c r="E16" i="1"/>
  <c r="E31" i="1"/>
  <c r="E21" i="1"/>
  <c r="E20" i="1"/>
  <c r="E34" i="1"/>
  <c r="E33" i="1"/>
  <c r="E25" i="1"/>
  <c r="E26" i="1"/>
  <c r="E11" i="1"/>
  <c r="E6" i="1"/>
  <c r="E27" i="1"/>
  <c r="E32" i="1"/>
  <c r="E19" i="1"/>
  <c r="E28" i="1"/>
  <c r="M8" i="1" l="1"/>
  <c r="M22" i="1"/>
  <c r="M17" i="1"/>
  <c r="M12" i="1"/>
  <c r="M29" i="1"/>
  <c r="M30" i="1"/>
  <c r="M23" i="1"/>
  <c r="M18" i="1"/>
  <c r="M7" i="1"/>
  <c r="M5" i="1"/>
  <c r="M14" i="1"/>
  <c r="M9" i="1"/>
  <c r="M13" i="1"/>
  <c r="M15" i="1"/>
  <c r="M10" i="1"/>
  <c r="M24" i="1"/>
  <c r="M16" i="1"/>
  <c r="M31" i="1"/>
  <c r="M21" i="1"/>
  <c r="M20" i="1"/>
  <c r="M34" i="1"/>
  <c r="M33" i="1"/>
  <c r="M25" i="1"/>
  <c r="M26" i="1"/>
  <c r="M11" i="1"/>
  <c r="M6" i="1"/>
  <c r="M27" i="1"/>
  <c r="M32" i="1"/>
  <c r="M19" i="1"/>
  <c r="M28" i="1"/>
  <c r="K8" i="1"/>
  <c r="K22" i="1"/>
  <c r="K17" i="1"/>
  <c r="K12" i="1"/>
  <c r="K29" i="1"/>
  <c r="K30" i="1"/>
  <c r="K23" i="1"/>
  <c r="K18" i="1"/>
  <c r="K7" i="1"/>
  <c r="K5" i="1"/>
  <c r="K14" i="1"/>
  <c r="K9" i="1"/>
  <c r="K13" i="1"/>
  <c r="K15" i="1"/>
  <c r="K10" i="1"/>
  <c r="K24" i="1"/>
  <c r="K16" i="1"/>
  <c r="K31" i="1"/>
  <c r="K21" i="1"/>
  <c r="K20" i="1"/>
  <c r="K34" i="1"/>
  <c r="K33" i="1"/>
  <c r="K25" i="1"/>
  <c r="K26" i="1"/>
  <c r="K11" i="1"/>
  <c r="K6" i="1"/>
  <c r="K27" i="1"/>
  <c r="K32" i="1"/>
  <c r="K19" i="1"/>
  <c r="K28" i="1"/>
  <c r="I8" i="1"/>
  <c r="I22" i="1"/>
  <c r="I17" i="1"/>
  <c r="I12" i="1"/>
  <c r="I29" i="1"/>
  <c r="I30" i="1"/>
  <c r="I23" i="1"/>
  <c r="I18" i="1"/>
  <c r="I7" i="1"/>
  <c r="I5" i="1"/>
  <c r="I14" i="1"/>
  <c r="I9" i="1"/>
  <c r="I13" i="1"/>
  <c r="I15" i="1"/>
  <c r="I10" i="1"/>
  <c r="I24" i="1"/>
  <c r="I16" i="1"/>
  <c r="I31" i="1"/>
  <c r="I21" i="1"/>
  <c r="I20" i="1"/>
  <c r="I34" i="1"/>
  <c r="I33" i="1"/>
  <c r="I25" i="1"/>
  <c r="I26" i="1"/>
  <c r="I11" i="1"/>
  <c r="I6" i="1"/>
  <c r="I27" i="1"/>
  <c r="I32" i="1"/>
  <c r="I19" i="1"/>
  <c r="I28" i="1"/>
  <c r="G8" i="1"/>
  <c r="G22" i="1"/>
  <c r="G17" i="1"/>
  <c r="G12" i="1"/>
  <c r="G29" i="1"/>
  <c r="G30" i="1"/>
  <c r="G23" i="1"/>
  <c r="G18" i="1"/>
  <c r="G7" i="1"/>
  <c r="G5" i="1"/>
  <c r="G14" i="1"/>
  <c r="G9" i="1"/>
  <c r="G13" i="1"/>
  <c r="G15" i="1"/>
  <c r="G10" i="1"/>
  <c r="G24" i="1"/>
  <c r="G16" i="1"/>
  <c r="G31" i="1"/>
  <c r="G21" i="1"/>
  <c r="G20" i="1"/>
  <c r="G34" i="1"/>
  <c r="G33" i="1"/>
  <c r="G25" i="1"/>
  <c r="G26" i="1"/>
  <c r="G11" i="1"/>
  <c r="G6" i="1"/>
  <c r="G27" i="1"/>
  <c r="G32" i="1"/>
  <c r="G19" i="1"/>
  <c r="G28" i="1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</calcChain>
</file>

<file path=xl/sharedStrings.xml><?xml version="1.0" encoding="utf-8"?>
<sst xmlns="http://schemas.openxmlformats.org/spreadsheetml/2006/main" count="1127" uniqueCount="202">
  <si>
    <t>ОО</t>
  </si>
  <si>
    <t>В классе</t>
  </si>
  <si>
    <t>Писало</t>
  </si>
  <si>
    <t>% писавших</t>
  </si>
  <si>
    <t xml:space="preserve"> " 2"              0- 6  б</t>
  </si>
  <si>
    <t>% " 2"</t>
  </si>
  <si>
    <t>% "3"</t>
  </si>
  <si>
    <t>% " 4"</t>
  </si>
  <si>
    <t>%  "5"</t>
  </si>
  <si>
    <t>Средний балл</t>
  </si>
  <si>
    <t>Средняя оценка</t>
  </si>
  <si>
    <t>%</t>
  </si>
  <si>
    <t>МБОУ "Губинская СОШ"</t>
  </si>
  <si>
    <t>МАОУ "Давыдовская гимназия"</t>
  </si>
  <si>
    <t>МАОУ "Давыдовский лицей"</t>
  </si>
  <si>
    <t>МБОУ "Дрезненская гимназия"</t>
  </si>
  <si>
    <t>МБОУ "Дрезненская СОШ № 1"</t>
  </si>
  <si>
    <t>МБОУ "Заволенская ООШ"</t>
  </si>
  <si>
    <t>МБОУ "Запутновская СОШ"</t>
  </si>
  <si>
    <t>МБОУ "Ильинская СОШ"</t>
  </si>
  <si>
    <t>МБОУ "Кабановская СОШ"</t>
  </si>
  <si>
    <t>МАОУ "Куровская гимназия"</t>
  </si>
  <si>
    <t>МБОУ "Куровская СОШ №1"</t>
  </si>
  <si>
    <t>МАОУ "Куровская СОШ №2"</t>
  </si>
  <si>
    <t>МАОУ "Куровская СОШ №6"</t>
  </si>
  <si>
    <t>МБОУ "Ликино-Дулевская гимназия"</t>
  </si>
  <si>
    <t>МБОУ "Ликино-Дулевская ООШ №2"</t>
  </si>
  <si>
    <t>МБОУ "Ликино-Дулевская ООШ №3"</t>
  </si>
  <si>
    <t>МБОУ "Ликино-Дулевская ООШ №4"</t>
  </si>
  <si>
    <t>МБОУ "Ликино-Дулевская ООШ №5"</t>
  </si>
  <si>
    <t>МБОУ "Ликино-Дулевский лицей"</t>
  </si>
  <si>
    <t>МБОУ "Мисцевская ООШ № 1"</t>
  </si>
  <si>
    <t>МБОУ "Мисцевская ООШ № 2"</t>
  </si>
  <si>
    <t>МБОУ "Новинская СОШ"</t>
  </si>
  <si>
    <t>МБОУ "Соболевская СОШ"</t>
  </si>
  <si>
    <t>МБОУ "Щетиновская СОШ"</t>
  </si>
  <si>
    <t>МБОУ "Юркинская ООШ"</t>
  </si>
  <si>
    <t>МБОУ "Авсюнинская СОШ"</t>
  </si>
  <si>
    <t>МБОУ "Абрамовская ООШ"</t>
  </si>
  <si>
    <t>МБОУ "Анциферовская ООШ"</t>
  </si>
  <si>
    <t>МБОУ "Горская ООШ"</t>
  </si>
  <si>
    <t>ЧОУ "Школа"РОСТОК"</t>
  </si>
  <si>
    <t>5а</t>
  </si>
  <si>
    <t>5б</t>
  </si>
  <si>
    <t>5в</t>
  </si>
  <si>
    <t>5г</t>
  </si>
  <si>
    <t xml:space="preserve">РЕЗУЛЬТАТЫ   ВПР- 2018  по русскому языку_  5 класс .   17.04. 2018   </t>
  </si>
  <si>
    <t xml:space="preserve">РЕЗУЛЬТАТЫ   ВПР- 2018  по математике_  5 класс .   19.04. 2018   </t>
  </si>
  <si>
    <t>1 К1</t>
  </si>
  <si>
    <t>1 К2</t>
  </si>
  <si>
    <t>1 К3</t>
  </si>
  <si>
    <t>2 К1</t>
  </si>
  <si>
    <t>2 К2</t>
  </si>
  <si>
    <t>2 К3</t>
  </si>
  <si>
    <t>2 К4</t>
  </si>
  <si>
    <t>4(1)</t>
  </si>
  <si>
    <t>4(2)</t>
  </si>
  <si>
    <t>5(1)</t>
  </si>
  <si>
    <t>5(2)</t>
  </si>
  <si>
    <t>6(1)</t>
  </si>
  <si>
    <t>6(2)</t>
  </si>
  <si>
    <t>7(1)</t>
  </si>
  <si>
    <t>7(2)</t>
  </si>
  <si>
    <t>класс</t>
  </si>
  <si>
    <t>Выполн.</t>
  </si>
  <si>
    <t>заданий</t>
  </si>
  <si>
    <t>N</t>
  </si>
  <si>
    <t>11(1)</t>
  </si>
  <si>
    <t>11(2)</t>
  </si>
  <si>
    <t>12(1)</t>
  </si>
  <si>
    <t>12(2)</t>
  </si>
  <si>
    <t>МАОУ "Давыловская гимназия"</t>
  </si>
  <si>
    <t>МБОУ "Дрезненская СОШ №1"</t>
  </si>
  <si>
    <t>Школа "Росток"</t>
  </si>
  <si>
    <t>МБОУ "Ликино-Дулевская ООШ № 2"</t>
  </si>
  <si>
    <t>МБОУ "Мисцевская ООШ №1"</t>
  </si>
  <si>
    <t>К</t>
  </si>
  <si>
    <t>ВЫВОД:</t>
  </si>
  <si>
    <t>Анализ выполнения заданий ВПР- 2018 _ Математика _ 5 класс_ 19.04.2018</t>
  </si>
  <si>
    <t>Соответствие отметок за работу и отметок по журналу (понизили)</t>
  </si>
  <si>
    <t>Соответствие отметок за работу и отметок по журналу (подтвердили)</t>
  </si>
  <si>
    <t>МАОУ "Ликино-Дулевская гимназия"</t>
  </si>
  <si>
    <t>МАОУ "Ликино-Дулевский лицей"</t>
  </si>
  <si>
    <t>МБОУ "Ликино-Дулевская СОШ №5"</t>
  </si>
  <si>
    <t>ЧОУ "Школа"Росток"</t>
  </si>
  <si>
    <t>МБОУ "Мисцевская ООШ №2"</t>
  </si>
  <si>
    <t>ИТОГО</t>
  </si>
  <si>
    <t>Рейтинг</t>
  </si>
  <si>
    <t>1.  Наибольшую трудность вызвали  задания № 16 (  не справились ( 80 %) ; № 8 (- 78%); № 15 ( - 74%); № 6 ( - 72%)</t>
  </si>
  <si>
    <t>3. Необходимо обратить внимание на  задания № 10 ( не справились- 39%); № 12 ( - 38%); № 1( - 33%)</t>
  </si>
  <si>
    <t>МБОУ «Губинская СОШ »</t>
  </si>
  <si>
    <t>МАОУ "Давыдовская гимназия»"</t>
  </si>
  <si>
    <t>МБОУ «Дрезненская СОШ №1»</t>
  </si>
  <si>
    <t>МБОУ "Запутновская СОШ "</t>
  </si>
  <si>
    <t>МБОУ «Ильинская СОШ »</t>
  </si>
  <si>
    <t>МБОУ «Куровская СОШ №1»</t>
  </si>
  <si>
    <t>МАОУ «Куровская СОШ №6»</t>
  </si>
  <si>
    <t>МАОУ «Куровская Гимназия»</t>
  </si>
  <si>
    <t>МБОУ «Ликино-Дулевская гимназия»</t>
  </si>
  <si>
    <t>МАОУ «Ликино-Дулевский лицей»</t>
  </si>
  <si>
    <t>МБОУ «Ликино-Дулёвская СОШ №5»</t>
  </si>
  <si>
    <t>МБОУ «Новинская СОШ»</t>
  </si>
  <si>
    <t>МБОУ «Щетиновская СОШ»</t>
  </si>
  <si>
    <t>ЧОУ " Школа "РОСТОК"</t>
  </si>
  <si>
    <t>МБОУ «Дрезненская гимназия»</t>
  </si>
  <si>
    <t>МАОУ" Куровская СОШ №2 "</t>
  </si>
  <si>
    <t>МБОУ «Соболевская СОШ»</t>
  </si>
  <si>
    <t>МБОУ «Кабановская СОШ »</t>
  </si>
  <si>
    <t>МБОУ" Ликино-Дулевская ООШ №2 "</t>
  </si>
  <si>
    <t>МБОУ "Юркинская ООШ "</t>
  </si>
  <si>
    <t>МБОУ "Мисцевская ООШ №1 "</t>
  </si>
  <si>
    <t>МБОУ "Ликино-Дулевская ООШ №4 "</t>
  </si>
  <si>
    <t>МБОУ "Абрамовская ООШ "</t>
  </si>
  <si>
    <t>МБОУ "Анциферовская ООШ "</t>
  </si>
  <si>
    <t>МБОУ "Ликино-Дулёвская ООШ №3 "</t>
  </si>
  <si>
    <t>МБОУ "Заволенская ООШ "</t>
  </si>
  <si>
    <t>2. Вызвали трудность задания : 3 (не справились- 62%);  № 7 ( - 52%); № 4 ( - 47%)</t>
  </si>
  <si>
    <t xml:space="preserve">РЕЗУЛЬТАТЫ   ВПР- 2018  по биологии_  5 класс .   19.04. 2018   </t>
  </si>
  <si>
    <t>ЧОУ " Школа ""РОСТОК"</t>
  </si>
  <si>
    <t xml:space="preserve">                                                    Итого</t>
  </si>
  <si>
    <t>Итого</t>
  </si>
  <si>
    <t xml:space="preserve"> " 3"                7 - 10  б.</t>
  </si>
  <si>
    <t>" 4"                11- 14  б.</t>
  </si>
  <si>
    <t>"5"               15 - 20  б.</t>
  </si>
  <si>
    <t>%  невыполнения</t>
  </si>
  <si>
    <t>1.  Наибольшую трудность вызвало  задание № 10 (  не справились ( 82 %)</t>
  </si>
  <si>
    <t>2. Вызвали трудность задания : 7(2) ( не справились - 56%); 5(2); 6(2) (не справились- 53%);  № 8 ( - 48%)</t>
  </si>
  <si>
    <t>3. Необходимо обратить внимание на  задания № 6(1) ( не справились- 37%); № 5(1) ( - 36%); № 14(2)( - 31%); № 9 (29%)</t>
  </si>
  <si>
    <t xml:space="preserve"> " 2"              0- 17  б</t>
  </si>
  <si>
    <t xml:space="preserve"> " 3"                18 - 28  б.</t>
  </si>
  <si>
    <t>" 4"                29- 38  б.</t>
  </si>
  <si>
    <t>"5"               39 - 45  б.</t>
  </si>
  <si>
    <t>Макс</t>
  </si>
  <si>
    <t>балл</t>
  </si>
  <si>
    <t>ИТОГО по району</t>
  </si>
  <si>
    <t>Выполнение заданий</t>
  </si>
  <si>
    <t>1.  Наибольшую трудность вызвало  задание № 6 (  не справились ( 49 %)</t>
  </si>
  <si>
    <t>2. Вызвало трудность задание  № 8 ( 32%)</t>
  </si>
  <si>
    <t>3. Необходимо обратить внимание на  задания № 1 и 4 ( не справились- 26%); № 5 ( -  25%); № 3 ( - 24%)</t>
  </si>
  <si>
    <t xml:space="preserve"> " 2"              0- 3  б</t>
  </si>
  <si>
    <t xml:space="preserve"> " 3"                4 - 7  б.</t>
  </si>
  <si>
    <t>" 4"                 8- 11  б.</t>
  </si>
  <si>
    <t>"5"               12 - 15  б.</t>
  </si>
  <si>
    <t>Соответствие отметок за работу и отметок по журналу        ( повысили)</t>
  </si>
  <si>
    <t>1(1)</t>
  </si>
  <si>
    <t>1(2)</t>
  </si>
  <si>
    <t>1(3)</t>
  </si>
  <si>
    <t>6(3)</t>
  </si>
  <si>
    <t>10K1</t>
  </si>
  <si>
    <t>10K2</t>
  </si>
  <si>
    <t>10K3</t>
  </si>
  <si>
    <t>1.  Наибольшую трудность вызвало  задание № 10К3 (  не справились ( 60 %)</t>
  </si>
  <si>
    <t>2. Вызвало трудность задание  № 10К2 ( 42%); № 1(3)(- 39%); № 4(- 38%); №1(2) (- 37%);№ 8 (- 36%)</t>
  </si>
  <si>
    <t>3. Необходимо обратить внимание на  задания № 7(1) и № 10 К1 ( не справились- 32%); № 2 ( -  27%); № 3 ( - 24%); № 7(2)(-20%)</t>
  </si>
  <si>
    <t xml:space="preserve"> " 2"              0- 8  б</t>
  </si>
  <si>
    <t xml:space="preserve"> " 3"                9 - 16  б.</t>
  </si>
  <si>
    <t>" 4"                17- 23  б.</t>
  </si>
  <si>
    <t>"5"               24 - 28  б.</t>
  </si>
  <si>
    <t>Соответствие отметок за работу и отметок по журналу (повысили)</t>
  </si>
  <si>
    <t>Всего уч-ся 4 кл.</t>
  </si>
  <si>
    <t xml:space="preserve"> " 2"              </t>
  </si>
  <si>
    <t xml:space="preserve"> " 3"                </t>
  </si>
  <si>
    <t xml:space="preserve">" 4"               </t>
  </si>
  <si>
    <t xml:space="preserve">"5"               </t>
  </si>
  <si>
    <t xml:space="preserve">% ср.балла от максимального      </t>
  </si>
  <si>
    <t>Успеваемость</t>
  </si>
  <si>
    <t>Соответствие отметок за работу и отметок по журналу (повысили))</t>
  </si>
  <si>
    <t>Русский язык</t>
  </si>
  <si>
    <t>Математика</t>
  </si>
  <si>
    <t>ВПР-2018</t>
  </si>
  <si>
    <t xml:space="preserve">ВЫВОД:  </t>
  </si>
  <si>
    <t>№ задания</t>
  </si>
  <si>
    <t>maxбалл</t>
  </si>
  <si>
    <t>Вся выборка</t>
  </si>
  <si>
    <t>Московская область</t>
  </si>
  <si>
    <t>О/З м.район</t>
  </si>
  <si>
    <t>Кол-во уч.</t>
  </si>
  <si>
    <t xml:space="preserve">Примечание:  </t>
  </si>
  <si>
    <t>выделено задание, выполнение которого резко отличается от показаний области и РФ</t>
  </si>
  <si>
    <t>ВПР-2017</t>
  </si>
  <si>
    <t>27 / 45= 60%</t>
  </si>
  <si>
    <t>10,6 / 20 = 53%</t>
  </si>
  <si>
    <t>Качество образования</t>
  </si>
  <si>
    <t>11,26 / 20 = 56%</t>
  </si>
  <si>
    <t>Биология</t>
  </si>
  <si>
    <t>17,8 / 28= 64%</t>
  </si>
  <si>
    <t>14,29 / 22 = 65%</t>
  </si>
  <si>
    <t>История</t>
  </si>
  <si>
    <t>8,7 / 15 = 58%</t>
  </si>
  <si>
    <t>8,12/ 15= 54%</t>
  </si>
  <si>
    <t>1. Результаты по биологии и истории  стали намного  лучше по сравнению с 2017 годом.</t>
  </si>
  <si>
    <t>2. Результаты по математике  стали хуже по сравнению с результатами 2017 года</t>
  </si>
  <si>
    <r>
      <t xml:space="preserve">3. По всем предметам более  трети учащихся </t>
    </r>
    <r>
      <rPr>
        <b/>
        <sz val="14"/>
        <color theme="1"/>
        <rFont val="Calibri"/>
        <family val="2"/>
        <charset val="204"/>
        <scheme val="minor"/>
      </rPr>
      <t>( от 35% до 42%)</t>
    </r>
    <r>
      <rPr>
        <sz val="14"/>
        <color theme="1"/>
        <rFont val="Calibri"/>
        <family val="2"/>
        <charset val="204"/>
        <scheme val="minor"/>
      </rPr>
      <t xml:space="preserve"> показали </t>
    </r>
    <r>
      <rPr>
        <b/>
        <sz val="14"/>
        <color theme="1"/>
        <rFont val="Calibri"/>
        <family val="2"/>
        <charset val="204"/>
        <scheme val="minor"/>
      </rPr>
      <t>результат ниже</t>
    </r>
    <r>
      <rPr>
        <sz val="14"/>
        <color theme="1"/>
        <rFont val="Calibri"/>
        <family val="2"/>
        <charset val="204"/>
        <scheme val="minor"/>
      </rPr>
      <t>, чем оценка по журналу</t>
    </r>
  </si>
  <si>
    <t>Процент выполнения заданий по русскому языку. ВПР_ 5 класс. 2018</t>
  </si>
  <si>
    <t>Процент выполнения заданий по математике.  ВПР_ 5 класс. 2018</t>
  </si>
  <si>
    <t>% невыполнения</t>
  </si>
  <si>
    <t>Выполнение</t>
  </si>
  <si>
    <t>выполнение</t>
  </si>
  <si>
    <t>Процент выполнения заданий по биологии.  ВПР_ 5 класс.2018</t>
  </si>
  <si>
    <t>цветом выделены задания, которые обучающиеся района  выполнили  ХУЖЕ  чем обучающиеся Московской области и РФ</t>
  </si>
  <si>
    <t>Анализ общий _  ВПР - 2018_  2017.     5 класс.      Русский язык, математика,биология, история .</t>
  </si>
  <si>
    <t>Процент выполнения заданий по истории.  ВПР_ 5 класс.2018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</si>
</sst>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7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9"/>
      <color rgb="FF000000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11"/>
      <color rgb="FFFF0000"/>
      <name val="Arial Narrow"/>
      <family val="2"/>
      <charset val="204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Arial Narrow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2"/>
      <color theme="1"/>
      <name val="Calibri"/>
      <family val="2"/>
      <scheme val="minor"/>
    </font>
    <font>
      <b/>
      <sz val="12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Arial Narrow"/>
      <family val="2"/>
      <charset val="204"/>
    </font>
    <font>
      <sz val="12"/>
      <color theme="1"/>
      <name val="Tahoma"/>
      <family val="2"/>
      <charset val="204"/>
    </font>
    <font>
      <sz val="5"/>
      <color rgb="FF000000"/>
      <name val="Arial"/>
      <family val="2"/>
      <charset val="204"/>
    </font>
    <font>
      <b/>
      <sz val="8"/>
      <color theme="1"/>
      <name val="Tahoma"/>
      <family val="2"/>
      <charset val="204"/>
    </font>
    <font>
      <sz val="10"/>
      <color indexed="8"/>
      <name val="Arial Narrow"/>
      <family val="2"/>
      <charset val="204"/>
    </font>
    <font>
      <b/>
      <sz val="11"/>
      <color theme="1"/>
      <name val="Calibri"/>
      <family val="2"/>
      <scheme val="minor"/>
    </font>
    <font>
      <b/>
      <sz val="9"/>
      <color theme="1"/>
      <name val="Arial Narrow"/>
      <family val="2"/>
      <charset val="204"/>
    </font>
    <font>
      <b/>
      <sz val="13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0"/>
      <color rgb="FF00000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1"/>
    </font>
    <font>
      <b/>
      <sz val="9"/>
      <color indexed="8"/>
      <name val="Calibri"/>
      <family val="2"/>
      <charset val="204"/>
    </font>
    <font>
      <i/>
      <sz val="10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sz val="10"/>
      <color rgb="FF000000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45" fillId="0" borderId="0"/>
  </cellStyleXfs>
  <cellXfs count="385">
    <xf numFmtId="0" fontId="0" fillId="0" borderId="0" xfId="0"/>
    <xf numFmtId="0" fontId="0" fillId="0" borderId="1" xfId="0" applyBorder="1"/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left"/>
    </xf>
    <xf numFmtId="0" fontId="10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3" fillId="0" borderId="5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12" fillId="0" borderId="0" xfId="0" applyFont="1" applyBorder="1"/>
    <xf numFmtId="0" fontId="20" fillId="0" borderId="0" xfId="0" applyFont="1" applyBorder="1"/>
    <xf numFmtId="0" fontId="20" fillId="0" borderId="0" xfId="0" applyFont="1" applyFill="1" applyBorder="1"/>
    <xf numFmtId="0" fontId="20" fillId="0" borderId="0" xfId="0" applyFont="1"/>
    <xf numFmtId="0" fontId="19" fillId="0" borderId="6" xfId="0" applyFont="1" applyBorder="1" applyAlignment="1">
      <alignment horizontal="center"/>
    </xf>
    <xf numFmtId="0" fontId="19" fillId="0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1" fontId="11" fillId="0" borderId="1" xfId="0" applyNumberFormat="1" applyFont="1" applyBorder="1" applyAlignment="1">
      <alignment horizontal="center" wrapText="1"/>
    </xf>
    <xf numFmtId="0" fontId="22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wrapText="1"/>
    </xf>
    <xf numFmtId="9" fontId="8" fillId="0" borderId="1" xfId="1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0" fillId="0" borderId="0" xfId="0" applyAlignment="1">
      <alignment textRotation="89"/>
    </xf>
    <xf numFmtId="0" fontId="15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9" fontId="8" fillId="0" borderId="1" xfId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1" fontId="11" fillId="0" borderId="1" xfId="0" applyNumberFormat="1" applyFont="1" applyFill="1" applyBorder="1" applyAlignment="1">
      <alignment horizontal="center" wrapText="1"/>
    </xf>
    <xf numFmtId="0" fontId="18" fillId="0" borderId="8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0" fillId="0" borderId="0" xfId="0" applyFill="1"/>
    <xf numFmtId="0" fontId="25" fillId="0" borderId="1" xfId="0" applyFont="1" applyBorder="1"/>
    <xf numFmtId="0" fontId="26" fillId="0" borderId="1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/>
    </xf>
    <xf numFmtId="0" fontId="14" fillId="0" borderId="3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25" fillId="0" borderId="2" xfId="0" applyFont="1" applyBorder="1"/>
    <xf numFmtId="0" fontId="26" fillId="0" borderId="2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/>
    </xf>
    <xf numFmtId="0" fontId="14" fillId="0" borderId="2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Border="1"/>
    <xf numFmtId="0" fontId="10" fillId="0" borderId="2" xfId="0" applyFont="1" applyBorder="1"/>
    <xf numFmtId="1" fontId="8" fillId="0" borderId="1" xfId="0" applyNumberFormat="1" applyFont="1" applyFill="1" applyBorder="1" applyAlignment="1">
      <alignment horizontal="center" wrapText="1"/>
    </xf>
    <xf numFmtId="9" fontId="0" fillId="0" borderId="0" xfId="1" applyFont="1"/>
    <xf numFmtId="0" fontId="0" fillId="0" borderId="1" xfId="0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textRotation="89"/>
    </xf>
    <xf numFmtId="9" fontId="0" fillId="0" borderId="1" xfId="1" applyFon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12" fillId="0" borderId="1" xfId="0" applyFont="1" applyBorder="1"/>
    <xf numFmtId="0" fontId="12" fillId="0" borderId="1" xfId="0" applyFont="1" applyFill="1" applyBorder="1" applyAlignment="1">
      <alignment horizontal="center" vertical="center" wrapText="1"/>
    </xf>
    <xf numFmtId="9" fontId="0" fillId="0" borderId="0" xfId="0" applyNumberFormat="1"/>
    <xf numFmtId="0" fontId="21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21" fillId="0" borderId="0" xfId="0" applyFont="1" applyBorder="1" applyAlignment="1">
      <alignment horizontal="center"/>
    </xf>
    <xf numFmtId="9" fontId="22" fillId="0" borderId="1" xfId="1" applyFont="1" applyBorder="1" applyAlignment="1">
      <alignment horizontal="center" wrapText="1"/>
    </xf>
    <xf numFmtId="0" fontId="27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8" fillId="0" borderId="1" xfId="0" applyFont="1" applyBorder="1" applyAlignment="1">
      <alignment horizontal="center" wrapText="1"/>
    </xf>
    <xf numFmtId="9" fontId="21" fillId="0" borderId="1" xfId="1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9" fontId="21" fillId="3" borderId="1" xfId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9" fontId="21" fillId="4" borderId="1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0" borderId="17" xfId="0" applyBorder="1" applyAlignment="1">
      <alignment horizontal="center"/>
    </xf>
    <xf numFmtId="0" fontId="0" fillId="5" borderId="1" xfId="0" applyFill="1" applyBorder="1" applyAlignment="1">
      <alignment horizontal="center"/>
    </xf>
    <xf numFmtId="9" fontId="21" fillId="5" borderId="1" xfId="1" applyFont="1" applyFill="1" applyBorder="1" applyAlignment="1">
      <alignment horizontal="center"/>
    </xf>
    <xf numFmtId="0" fontId="20" fillId="3" borderId="0" xfId="0" applyFont="1" applyFill="1" applyBorder="1"/>
    <xf numFmtId="0" fontId="0" fillId="3" borderId="0" xfId="0" applyFill="1"/>
    <xf numFmtId="0" fontId="20" fillId="4" borderId="0" xfId="0" applyFont="1" applyFill="1" applyBorder="1"/>
    <xf numFmtId="0" fontId="0" fillId="4" borderId="0" xfId="0" applyFill="1"/>
    <xf numFmtId="0" fontId="20" fillId="5" borderId="0" xfId="0" applyFont="1" applyFill="1"/>
    <xf numFmtId="0" fontId="0" fillId="5" borderId="0" xfId="0" applyFill="1"/>
    <xf numFmtId="0" fontId="0" fillId="5" borderId="0" xfId="0" applyFill="1" applyBorder="1" applyAlignment="1">
      <alignment horizontal="center"/>
    </xf>
    <xf numFmtId="9" fontId="29" fillId="0" borderId="1" xfId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12" fillId="0" borderId="18" xfId="0" applyFont="1" applyFill="1" applyBorder="1"/>
    <xf numFmtId="0" fontId="12" fillId="0" borderId="1" xfId="0" applyFont="1" applyBorder="1" applyAlignment="1">
      <alignment horizontal="center"/>
    </xf>
    <xf numFmtId="0" fontId="1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top" wrapText="1"/>
    </xf>
    <xf numFmtId="9" fontId="21" fillId="0" borderId="1" xfId="1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/>
    </xf>
    <xf numFmtId="9" fontId="21" fillId="3" borderId="1" xfId="1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/>
    </xf>
    <xf numFmtId="9" fontId="21" fillId="6" borderId="1" xfId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/>
    </xf>
    <xf numFmtId="9" fontId="21" fillId="5" borderId="1" xfId="1" applyFont="1" applyFill="1" applyBorder="1" applyAlignment="1">
      <alignment horizontal="center" vertical="center"/>
    </xf>
    <xf numFmtId="9" fontId="12" fillId="0" borderId="1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9" fontId="0" fillId="0" borderId="1" xfId="1" applyFont="1" applyFill="1" applyBorder="1" applyAlignment="1">
      <alignment horizontal="center" vertical="center" wrapText="1"/>
    </xf>
    <xf numFmtId="10" fontId="0" fillId="0" borderId="1" xfId="0" applyNumberForma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9" fontId="0" fillId="0" borderId="1" xfId="0" applyNumberForma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top" wrapText="1"/>
    </xf>
    <xf numFmtId="0" fontId="0" fillId="0" borderId="19" xfId="0" applyBorder="1"/>
    <xf numFmtId="1" fontId="6" fillId="0" borderId="1" xfId="0" applyNumberFormat="1" applyFont="1" applyFill="1" applyBorder="1" applyAlignment="1">
      <alignment horizontal="center" vertical="center" wrapText="1"/>
    </xf>
    <xf numFmtId="0" fontId="0" fillId="0" borderId="17" xfId="0" applyBorder="1"/>
    <xf numFmtId="0" fontId="21" fillId="0" borderId="20" xfId="0" applyFont="1" applyFill="1" applyBorder="1"/>
    <xf numFmtId="0" fontId="0" fillId="0" borderId="4" xfId="0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0" borderId="21" xfId="0" applyBorder="1"/>
    <xf numFmtId="0" fontId="0" fillId="4" borderId="9" xfId="0" applyFill="1" applyBorder="1" applyAlignment="1">
      <alignment horizontal="center"/>
    </xf>
    <xf numFmtId="0" fontId="0" fillId="0" borderId="22" xfId="0" applyBorder="1"/>
    <xf numFmtId="0" fontId="28" fillId="0" borderId="2" xfId="0" applyFont="1" applyBorder="1" applyAlignment="1">
      <alignment horizontal="center" wrapText="1"/>
    </xf>
    <xf numFmtId="9" fontId="21" fillId="0" borderId="2" xfId="1" applyFont="1" applyBorder="1" applyAlignment="1">
      <alignment horizontal="center" vertical="center"/>
    </xf>
    <xf numFmtId="9" fontId="21" fillId="5" borderId="2" xfId="1" applyFont="1" applyFill="1" applyBorder="1" applyAlignment="1">
      <alignment horizontal="center" vertical="center"/>
    </xf>
    <xf numFmtId="9" fontId="21" fillId="4" borderId="10" xfId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9" fontId="21" fillId="3" borderId="2" xfId="1" applyFont="1" applyFill="1" applyBorder="1" applyAlignment="1">
      <alignment horizontal="center" vertical="center"/>
    </xf>
    <xf numFmtId="9" fontId="12" fillId="0" borderId="1" xfId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0" fontId="0" fillId="7" borderId="1" xfId="0" applyFill="1" applyBorder="1" applyAlignment="1">
      <alignment horizontal="center" vertical="center" wrapText="1"/>
    </xf>
    <xf numFmtId="9" fontId="0" fillId="7" borderId="1" xfId="1" applyFont="1" applyFill="1" applyBorder="1" applyAlignment="1">
      <alignment horizontal="center" vertical="center" wrapText="1"/>
    </xf>
    <xf numFmtId="9" fontId="0" fillId="7" borderId="1" xfId="0" applyNumberFormat="1" applyFill="1" applyBorder="1" applyAlignment="1">
      <alignment horizontal="center" vertical="center" wrapText="1"/>
    </xf>
    <xf numFmtId="164" fontId="0" fillId="7" borderId="1" xfId="0" applyNumberFormat="1" applyFill="1" applyBorder="1" applyAlignment="1">
      <alignment horizontal="center" vertical="center" wrapText="1"/>
    </xf>
    <xf numFmtId="10" fontId="0" fillId="7" borderId="1" xfId="0" applyNumberForma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9" fontId="8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 wrapText="1"/>
    </xf>
    <xf numFmtId="0" fontId="33" fillId="0" borderId="1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0" fontId="12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34" fillId="0" borderId="1" xfId="0" applyFont="1" applyBorder="1" applyAlignment="1">
      <alignment horizontal="center"/>
    </xf>
    <xf numFmtId="0" fontId="0" fillId="8" borderId="1" xfId="0" applyFill="1" applyBorder="1"/>
    <xf numFmtId="0" fontId="29" fillId="8" borderId="1" xfId="0" applyFont="1" applyFill="1" applyBorder="1" applyAlignment="1">
      <alignment horizontal="center" vertical="center"/>
    </xf>
    <xf numFmtId="165" fontId="29" fillId="8" borderId="1" xfId="0" applyNumberFormat="1" applyFont="1" applyFill="1" applyBorder="1" applyAlignment="1">
      <alignment horizontal="center" vertical="center" wrapText="1"/>
    </xf>
    <xf numFmtId="0" fontId="29" fillId="8" borderId="1" xfId="0" applyFont="1" applyFill="1" applyBorder="1" applyAlignment="1">
      <alignment horizontal="center" vertical="center" wrapText="1"/>
    </xf>
    <xf numFmtId="165" fontId="29" fillId="8" borderId="1" xfId="1" applyNumberFormat="1" applyFont="1" applyFill="1" applyBorder="1" applyAlignment="1">
      <alignment horizontal="center" vertical="center" wrapText="1"/>
    </xf>
    <xf numFmtId="164" fontId="29" fillId="8" borderId="1" xfId="0" applyNumberFormat="1" applyFont="1" applyFill="1" applyBorder="1" applyAlignment="1">
      <alignment horizontal="center" vertical="center" wrapText="1"/>
    </xf>
    <xf numFmtId="49" fontId="21" fillId="8" borderId="1" xfId="0" applyNumberFormat="1" applyFont="1" applyFill="1" applyBorder="1" applyAlignment="1">
      <alignment horizontal="center"/>
    </xf>
    <xf numFmtId="165" fontId="21" fillId="8" borderId="1" xfId="0" applyNumberFormat="1" applyFont="1" applyFill="1" applyBorder="1" applyAlignment="1">
      <alignment horizontal="center"/>
    </xf>
    <xf numFmtId="0" fontId="21" fillId="8" borderId="1" xfId="0" applyFont="1" applyFill="1" applyBorder="1" applyAlignment="1">
      <alignment horizontal="center"/>
    </xf>
    <xf numFmtId="9" fontId="21" fillId="8" borderId="1" xfId="1" applyFont="1" applyFill="1" applyBorder="1" applyAlignment="1">
      <alignment horizontal="center"/>
    </xf>
    <xf numFmtId="1" fontId="21" fillId="8" borderId="1" xfId="1" applyNumberFormat="1" applyFont="1" applyFill="1" applyBorder="1" applyAlignment="1">
      <alignment horizontal="center"/>
    </xf>
    <xf numFmtId="9" fontId="21" fillId="8" borderId="3" xfId="1" applyFont="1" applyFill="1" applyBorder="1" applyAlignment="1">
      <alignment horizontal="center"/>
    </xf>
    <xf numFmtId="0" fontId="12" fillId="9" borderId="1" xfId="0" applyFont="1" applyFill="1" applyBorder="1"/>
    <xf numFmtId="0" fontId="12" fillId="9" borderId="1" xfId="0" applyFont="1" applyFill="1" applyBorder="1" applyAlignment="1">
      <alignment horizontal="center"/>
    </xf>
    <xf numFmtId="164" fontId="12" fillId="9" borderId="1" xfId="0" applyNumberFormat="1" applyFont="1" applyFill="1" applyBorder="1" applyAlignment="1">
      <alignment horizontal="center"/>
    </xf>
    <xf numFmtId="10" fontId="12" fillId="9" borderId="1" xfId="0" applyNumberFormat="1" applyFont="1" applyFill="1" applyBorder="1" applyAlignment="1">
      <alignment horizontal="center"/>
    </xf>
    <xf numFmtId="2" fontId="12" fillId="9" borderId="1" xfId="0" applyNumberFormat="1" applyFont="1" applyFill="1" applyBorder="1" applyAlignment="1">
      <alignment horizontal="center"/>
    </xf>
    <xf numFmtId="165" fontId="12" fillId="9" borderId="1" xfId="0" applyNumberFormat="1" applyFont="1" applyFill="1" applyBorder="1" applyAlignment="1">
      <alignment horizontal="center"/>
    </xf>
    <xf numFmtId="9" fontId="12" fillId="0" borderId="0" xfId="0" applyNumberFormat="1" applyFont="1" applyBorder="1" applyAlignment="1">
      <alignment horizontal="center"/>
    </xf>
    <xf numFmtId="16" fontId="21" fillId="0" borderId="1" xfId="0" applyNumberFormat="1" applyFont="1" applyFill="1" applyBorder="1"/>
    <xf numFmtId="164" fontId="28" fillId="0" borderId="1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center"/>
    </xf>
    <xf numFmtId="10" fontId="12" fillId="0" borderId="1" xfId="0" applyNumberFormat="1" applyFont="1" applyFill="1" applyBorder="1" applyAlignment="1">
      <alignment horizontal="center"/>
    </xf>
    <xf numFmtId="16" fontId="21" fillId="5" borderId="1" xfId="0" applyNumberFormat="1" applyFont="1" applyFill="1" applyBorder="1"/>
    <xf numFmtId="165" fontId="28" fillId="5" borderId="1" xfId="1" applyNumberFormat="1" applyFont="1" applyFill="1" applyBorder="1" applyAlignment="1">
      <alignment horizontal="center"/>
    </xf>
    <xf numFmtId="9" fontId="12" fillId="5" borderId="1" xfId="1" applyFont="1" applyFill="1" applyBorder="1" applyAlignment="1">
      <alignment horizontal="center"/>
    </xf>
    <xf numFmtId="164" fontId="12" fillId="5" borderId="1" xfId="0" applyNumberFormat="1" applyFont="1" applyFill="1" applyBorder="1" applyAlignment="1">
      <alignment horizontal="center"/>
    </xf>
    <xf numFmtId="165" fontId="12" fillId="5" borderId="1" xfId="0" applyNumberFormat="1" applyFont="1" applyFill="1" applyBorder="1" applyAlignment="1">
      <alignment horizontal="center"/>
    </xf>
    <xf numFmtId="10" fontId="12" fillId="5" borderId="1" xfId="0" applyNumberFormat="1" applyFont="1" applyFill="1" applyBorder="1" applyAlignment="1">
      <alignment horizontal="center"/>
    </xf>
    <xf numFmtId="49" fontId="21" fillId="5" borderId="1" xfId="0" applyNumberFormat="1" applyFont="1" applyFill="1" applyBorder="1" applyAlignment="1">
      <alignment horizontal="center"/>
    </xf>
    <xf numFmtId="165" fontId="21" fillId="5" borderId="1" xfId="1" applyNumberFormat="1" applyFont="1" applyFill="1" applyBorder="1" applyAlignment="1">
      <alignment horizontal="center"/>
    </xf>
    <xf numFmtId="0" fontId="21" fillId="5" borderId="1" xfId="0" applyFont="1" applyFill="1" applyBorder="1" applyAlignment="1">
      <alignment horizontal="center"/>
    </xf>
    <xf numFmtId="16" fontId="21" fillId="10" borderId="1" xfId="0" applyNumberFormat="1" applyFont="1" applyFill="1" applyBorder="1"/>
    <xf numFmtId="0" fontId="12" fillId="10" borderId="1" xfId="0" applyFont="1" applyFill="1" applyBorder="1" applyAlignment="1">
      <alignment horizontal="center"/>
    </xf>
    <xf numFmtId="0" fontId="12" fillId="10" borderId="1" xfId="0" applyFont="1" applyFill="1" applyBorder="1" applyAlignment="1"/>
    <xf numFmtId="10" fontId="12" fillId="10" borderId="1" xfId="0" applyNumberFormat="1" applyFont="1" applyFill="1" applyBorder="1" applyAlignment="1">
      <alignment horizontal="center"/>
    </xf>
    <xf numFmtId="10" fontId="12" fillId="0" borderId="17" xfId="0" applyNumberFormat="1" applyFont="1" applyFill="1" applyBorder="1" applyAlignment="1">
      <alignment horizontal="center"/>
    </xf>
    <xf numFmtId="16" fontId="21" fillId="6" borderId="1" xfId="0" applyNumberFormat="1" applyFont="1" applyFill="1" applyBorder="1"/>
    <xf numFmtId="0" fontId="28" fillId="6" borderId="1" xfId="0" applyFont="1" applyFill="1" applyBorder="1" applyAlignment="1">
      <alignment horizontal="center"/>
    </xf>
    <xf numFmtId="165" fontId="28" fillId="6" borderId="1" xfId="0" applyNumberFormat="1" applyFont="1" applyFill="1" applyBorder="1" applyAlignment="1">
      <alignment horizontal="center"/>
    </xf>
    <xf numFmtId="164" fontId="28" fillId="6" borderId="1" xfId="0" applyNumberFormat="1" applyFont="1" applyFill="1" applyBorder="1" applyAlignment="1">
      <alignment horizontal="center"/>
    </xf>
    <xf numFmtId="0" fontId="36" fillId="6" borderId="1" xfId="0" applyFont="1" applyFill="1" applyBorder="1" applyAlignment="1">
      <alignment horizontal="center"/>
    </xf>
    <xf numFmtId="9" fontId="36" fillId="6" borderId="1" xfId="1" applyFont="1" applyFill="1" applyBorder="1" applyAlignment="1">
      <alignment horizontal="center"/>
    </xf>
    <xf numFmtId="1" fontId="36" fillId="6" borderId="1" xfId="1" applyNumberFormat="1" applyFont="1" applyFill="1" applyBorder="1" applyAlignment="1">
      <alignment horizontal="center"/>
    </xf>
    <xf numFmtId="165" fontId="36" fillId="6" borderId="1" xfId="1" applyNumberFormat="1" applyFont="1" applyFill="1" applyBorder="1" applyAlignment="1">
      <alignment horizontal="center"/>
    </xf>
    <xf numFmtId="16" fontId="21" fillId="3" borderId="1" xfId="0" applyNumberFormat="1" applyFont="1" applyFill="1" applyBorder="1"/>
    <xf numFmtId="165" fontId="12" fillId="3" borderId="1" xfId="0" applyNumberFormat="1" applyFont="1" applyFill="1" applyBorder="1" applyAlignment="1">
      <alignment horizontal="center"/>
    </xf>
    <xf numFmtId="165" fontId="12" fillId="3" borderId="3" xfId="0" applyNumberFormat="1" applyFont="1" applyFill="1" applyBorder="1" applyAlignment="1">
      <alignment horizontal="center"/>
    </xf>
    <xf numFmtId="16" fontId="21" fillId="0" borderId="0" xfId="0" applyNumberFormat="1" applyFont="1" applyFill="1" applyBorder="1"/>
    <xf numFmtId="165" fontId="12" fillId="0" borderId="0" xfId="0" applyNumberFormat="1" applyFont="1" applyFill="1" applyBorder="1" applyAlignment="1">
      <alignment horizontal="center"/>
    </xf>
    <xf numFmtId="16" fontId="37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" fontId="21" fillId="0" borderId="0" xfId="0" applyNumberFormat="1" applyFont="1" applyBorder="1"/>
    <xf numFmtId="0" fontId="38" fillId="0" borderId="0" xfId="0" applyFont="1"/>
    <xf numFmtId="0" fontId="1" fillId="7" borderId="1" xfId="0" applyFont="1" applyFill="1" applyBorder="1" applyAlignment="1">
      <alignment horizontal="center"/>
    </xf>
    <xf numFmtId="0" fontId="3" fillId="7" borderId="23" xfId="0" applyFont="1" applyFill="1" applyBorder="1" applyAlignment="1">
      <alignment horizontal="center" vertical="center" wrapText="1"/>
    </xf>
    <xf numFmtId="0" fontId="0" fillId="7" borderId="17" xfId="0" applyFill="1" applyBorder="1"/>
    <xf numFmtId="0" fontId="4" fillId="7" borderId="24" xfId="0" applyFont="1" applyFill="1" applyBorder="1" applyAlignment="1">
      <alignment horizontal="center" vertical="center" wrapText="1"/>
    </xf>
    <xf numFmtId="0" fontId="39" fillId="7" borderId="17" xfId="0" applyFont="1" applyFill="1" applyBorder="1" applyAlignment="1">
      <alignment vertical="center" wrapText="1"/>
    </xf>
    <xf numFmtId="0" fontId="27" fillId="7" borderId="17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/>
    <xf numFmtId="0" fontId="39" fillId="7" borderId="18" xfId="0" applyFont="1" applyFill="1" applyBorder="1" applyAlignment="1">
      <alignment vertical="center" wrapText="1"/>
    </xf>
    <xf numFmtId="0" fontId="27" fillId="7" borderId="18" xfId="0" applyFont="1" applyFill="1" applyBorder="1" applyAlignment="1">
      <alignment vertical="center" wrapText="1"/>
    </xf>
    <xf numFmtId="164" fontId="12" fillId="0" borderId="0" xfId="0" applyNumberFormat="1" applyFont="1" applyFill="1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1" fillId="0" borderId="0" xfId="0" applyFont="1" applyFill="1" applyBorder="1"/>
    <xf numFmtId="0" fontId="39" fillId="0" borderId="1" xfId="0" applyFont="1" applyFill="1" applyBorder="1" applyAlignment="1">
      <alignment horizontal="center" vertical="center" wrapText="1"/>
    </xf>
    <xf numFmtId="0" fontId="42" fillId="0" borderId="0" xfId="0" applyFont="1" applyFill="1" applyBorder="1"/>
    <xf numFmtId="0" fontId="42" fillId="0" borderId="0" xfId="0" applyFont="1"/>
    <xf numFmtId="0" fontId="25" fillId="0" borderId="0" xfId="0" applyFont="1" applyFill="1" applyBorder="1" applyAlignment="1">
      <alignment horizontal="center"/>
    </xf>
    <xf numFmtId="0" fontId="43" fillId="0" borderId="0" xfId="0" applyFont="1" applyFill="1" applyBorder="1"/>
    <xf numFmtId="0" fontId="34" fillId="0" borderId="0" xfId="0" applyFont="1" applyFill="1" applyBorder="1" applyAlignment="1">
      <alignment horizontal="center"/>
    </xf>
    <xf numFmtId="0" fontId="44" fillId="7" borderId="13" xfId="0" applyFont="1" applyFill="1" applyBorder="1" applyAlignment="1">
      <alignment vertical="center" wrapText="1"/>
    </xf>
    <xf numFmtId="0" fontId="0" fillId="7" borderId="1" xfId="0" applyFill="1" applyBorder="1" applyAlignment="1">
      <alignment horizontal="center"/>
    </xf>
    <xf numFmtId="0" fontId="44" fillId="7" borderId="28" xfId="0" applyFont="1" applyFill="1" applyBorder="1" applyAlignment="1">
      <alignment vertical="center" wrapText="1"/>
    </xf>
    <xf numFmtId="0" fontId="44" fillId="7" borderId="0" xfId="0" applyFont="1" applyFill="1" applyBorder="1" applyAlignment="1">
      <alignment vertical="center" wrapText="1"/>
    </xf>
    <xf numFmtId="0" fontId="44" fillId="0" borderId="1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42" fillId="6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164" fontId="12" fillId="11" borderId="0" xfId="0" applyNumberFormat="1" applyFont="1" applyFill="1" applyBorder="1" applyAlignment="1">
      <alignment horizontal="center"/>
    </xf>
    <xf numFmtId="0" fontId="30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3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39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left"/>
    </xf>
    <xf numFmtId="49" fontId="8" fillId="0" borderId="1" xfId="0" applyNumberFormat="1" applyFont="1" applyBorder="1" applyAlignment="1">
      <alignment horizontal="center" wrapText="1"/>
    </xf>
    <xf numFmtId="1" fontId="8" fillId="0" borderId="1" xfId="0" applyNumberFormat="1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25" fillId="0" borderId="1" xfId="0" applyFont="1" applyBorder="1" applyAlignment="1">
      <alignment horizontal="center"/>
    </xf>
    <xf numFmtId="9" fontId="25" fillId="0" borderId="1" xfId="1" applyFont="1" applyBorder="1" applyAlignment="1">
      <alignment horizontal="center"/>
    </xf>
    <xf numFmtId="9" fontId="25" fillId="0" borderId="1" xfId="0" applyNumberFormat="1" applyFont="1" applyBorder="1" applyAlignment="1">
      <alignment horizontal="center"/>
    </xf>
    <xf numFmtId="9" fontId="12" fillId="0" borderId="1" xfId="1" applyFont="1" applyFill="1" applyBorder="1" applyAlignment="1">
      <alignment horizontal="center" vertical="center" wrapText="1"/>
    </xf>
    <xf numFmtId="2" fontId="29" fillId="8" borderId="1" xfId="1" applyNumberFormat="1" applyFont="1" applyFill="1" applyBorder="1" applyAlignment="1">
      <alignment horizontal="center" vertical="center" wrapText="1"/>
    </xf>
    <xf numFmtId="9" fontId="12" fillId="9" borderId="1" xfId="1" applyFont="1" applyFill="1" applyBorder="1" applyAlignment="1">
      <alignment horizontal="center"/>
    </xf>
    <xf numFmtId="2" fontId="29" fillId="9" borderId="1" xfId="1" applyNumberFormat="1" applyFont="1" applyFill="1" applyBorder="1" applyAlignment="1">
      <alignment horizontal="center" vertical="center" wrapText="1"/>
    </xf>
    <xf numFmtId="2" fontId="12" fillId="5" borderId="1" xfId="1" applyNumberFormat="1" applyFont="1" applyFill="1" applyBorder="1" applyAlignment="1">
      <alignment horizontal="center"/>
    </xf>
    <xf numFmtId="165" fontId="12" fillId="10" borderId="1" xfId="0" applyNumberFormat="1" applyFont="1" applyFill="1" applyBorder="1" applyAlignment="1">
      <alignment horizontal="center"/>
    </xf>
    <xf numFmtId="9" fontId="12" fillId="10" borderId="1" xfId="0" applyNumberFormat="1" applyFont="1" applyFill="1" applyBorder="1" applyAlignment="1">
      <alignment horizontal="center"/>
    </xf>
    <xf numFmtId="2" fontId="12" fillId="10" borderId="1" xfId="0" applyNumberFormat="1" applyFont="1" applyFill="1" applyBorder="1" applyAlignment="1">
      <alignment horizontal="center"/>
    </xf>
    <xf numFmtId="2" fontId="28" fillId="6" borderId="1" xfId="1" applyNumberFormat="1" applyFont="1" applyFill="1" applyBorder="1" applyAlignment="1">
      <alignment horizontal="center"/>
    </xf>
    <xf numFmtId="2" fontId="12" fillId="3" borderId="1" xfId="0" applyNumberFormat="1" applyFont="1" applyFill="1" applyBorder="1" applyAlignment="1">
      <alignment horizontal="center"/>
    </xf>
    <xf numFmtId="16" fontId="21" fillId="12" borderId="1" xfId="0" applyNumberFormat="1" applyFont="1" applyFill="1" applyBorder="1"/>
    <xf numFmtId="0" fontId="12" fillId="12" borderId="1" xfId="0" applyFont="1" applyFill="1" applyBorder="1" applyAlignment="1">
      <alignment horizontal="center"/>
    </xf>
    <xf numFmtId="0" fontId="28" fillId="12" borderId="1" xfId="0" applyFont="1" applyFill="1" applyBorder="1" applyAlignment="1">
      <alignment horizontal="center"/>
    </xf>
    <xf numFmtId="165" fontId="28" fillId="12" borderId="1" xfId="0" applyNumberFormat="1" applyFont="1" applyFill="1" applyBorder="1" applyAlignment="1">
      <alignment horizontal="center"/>
    </xf>
    <xf numFmtId="9" fontId="28" fillId="12" borderId="1" xfId="1" applyFont="1" applyFill="1" applyBorder="1" applyAlignment="1">
      <alignment horizontal="center"/>
    </xf>
    <xf numFmtId="164" fontId="28" fillId="12" borderId="1" xfId="0" applyNumberFormat="1" applyFont="1" applyFill="1" applyBorder="1" applyAlignment="1">
      <alignment horizontal="center"/>
    </xf>
    <xf numFmtId="2" fontId="28" fillId="12" borderId="1" xfId="0" applyNumberFormat="1" applyFont="1" applyFill="1" applyBorder="1" applyAlignment="1">
      <alignment horizontal="center"/>
    </xf>
    <xf numFmtId="10" fontId="28" fillId="12" borderId="1" xfId="0" applyNumberFormat="1" applyFont="1" applyFill="1" applyBorder="1" applyAlignment="1">
      <alignment horizontal="center"/>
    </xf>
    <xf numFmtId="9" fontId="28" fillId="12" borderId="1" xfId="0" applyNumberFormat="1" applyFont="1" applyFill="1" applyBorder="1" applyAlignment="1">
      <alignment horizontal="center"/>
    </xf>
    <xf numFmtId="9" fontId="12" fillId="12" borderId="1" xfId="1" applyFont="1" applyFill="1" applyBorder="1" applyAlignment="1">
      <alignment horizontal="center"/>
    </xf>
    <xf numFmtId="165" fontId="12" fillId="12" borderId="1" xfId="0" applyNumberFormat="1" applyFont="1" applyFill="1" applyBorder="1" applyAlignment="1">
      <alignment horizontal="center"/>
    </xf>
    <xf numFmtId="165" fontId="12" fillId="12" borderId="1" xfId="1" applyNumberFormat="1" applyFont="1" applyFill="1" applyBorder="1" applyAlignment="1">
      <alignment horizontal="center"/>
    </xf>
    <xf numFmtId="0" fontId="0" fillId="12" borderId="1" xfId="0" applyFill="1" applyBorder="1"/>
    <xf numFmtId="10" fontId="12" fillId="12" borderId="1" xfId="0" applyNumberFormat="1" applyFont="1" applyFill="1" applyBorder="1" applyAlignment="1">
      <alignment horizontal="center"/>
    </xf>
    <xf numFmtId="0" fontId="0" fillId="10" borderId="1" xfId="0" applyFill="1" applyBorder="1"/>
    <xf numFmtId="0" fontId="0" fillId="3" borderId="1" xfId="0" applyFill="1" applyBorder="1"/>
    <xf numFmtId="0" fontId="0" fillId="9" borderId="1" xfId="0" applyFill="1" applyBorder="1"/>
    <xf numFmtId="0" fontId="3" fillId="7" borderId="30" xfId="0" applyFont="1" applyFill="1" applyBorder="1" applyAlignment="1">
      <alignment horizontal="center" vertical="center" wrapText="1"/>
    </xf>
    <xf numFmtId="0" fontId="4" fillId="7" borderId="3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9" fillId="0" borderId="23" xfId="0" applyFont="1" applyBorder="1" applyAlignment="1">
      <alignment vertical="center" wrapText="1"/>
    </xf>
    <xf numFmtId="0" fontId="39" fillId="0" borderId="26" xfId="0" applyFont="1" applyBorder="1" applyAlignment="1">
      <alignment vertical="center" wrapText="1"/>
    </xf>
    <xf numFmtId="0" fontId="49" fillId="0" borderId="27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18" fillId="0" borderId="32" xfId="0" applyFont="1" applyFill="1" applyBorder="1" applyAlignment="1">
      <alignment horizontal="center" vertical="center" wrapText="1"/>
    </xf>
    <xf numFmtId="9" fontId="24" fillId="5" borderId="17" xfId="1" applyFont="1" applyFill="1" applyBorder="1" applyAlignment="1">
      <alignment horizontal="center" vertical="center" wrapText="1"/>
    </xf>
    <xf numFmtId="9" fontId="17" fillId="0" borderId="17" xfId="1" applyFont="1" applyFill="1" applyBorder="1" applyAlignment="1">
      <alignment horizontal="center" vertical="center" wrapText="1"/>
    </xf>
    <xf numFmtId="9" fontId="17" fillId="3" borderId="17" xfId="1" applyFont="1" applyFill="1" applyBorder="1" applyAlignment="1">
      <alignment horizontal="center" vertical="center" wrapText="1"/>
    </xf>
    <xf numFmtId="9" fontId="17" fillId="4" borderId="17" xfId="1" applyFont="1" applyFill="1" applyBorder="1" applyAlignment="1">
      <alignment horizontal="center" vertical="center" wrapText="1"/>
    </xf>
    <xf numFmtId="9" fontId="17" fillId="5" borderId="17" xfId="1" applyFont="1" applyFill="1" applyBorder="1" applyAlignment="1">
      <alignment horizontal="center" vertical="center" wrapText="1"/>
    </xf>
    <xf numFmtId="9" fontId="17" fillId="4" borderId="33" xfId="1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3" borderId="23" xfId="0" applyFont="1" applyFill="1" applyBorder="1" applyAlignment="1">
      <alignment horizontal="center" vertical="center" wrapText="1"/>
    </xf>
    <xf numFmtId="0" fontId="4" fillId="13" borderId="27" xfId="0" applyFont="1" applyFill="1" applyBorder="1" applyAlignment="1">
      <alignment horizontal="center" vertical="center" wrapText="1"/>
    </xf>
    <xf numFmtId="164" fontId="4" fillId="13" borderId="1" xfId="0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64" fontId="0" fillId="0" borderId="0" xfId="0" applyNumberFormat="1"/>
    <xf numFmtId="0" fontId="44" fillId="0" borderId="30" xfId="0" applyFont="1" applyFill="1" applyBorder="1" applyAlignment="1">
      <alignment vertical="center" wrapText="1"/>
    </xf>
    <xf numFmtId="0" fontId="4" fillId="0" borderId="29" xfId="0" applyFont="1" applyBorder="1" applyAlignment="1">
      <alignment horizontal="center" vertical="center" wrapText="1"/>
    </xf>
    <xf numFmtId="164" fontId="49" fillId="0" borderId="1" xfId="0" applyNumberFormat="1" applyFont="1" applyFill="1" applyBorder="1" applyAlignment="1">
      <alignment horizontal="center" vertical="center" wrapText="1"/>
    </xf>
    <xf numFmtId="164" fontId="49" fillId="0" borderId="0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39" fillId="14" borderId="23" xfId="0" applyFont="1" applyFill="1" applyBorder="1" applyAlignment="1">
      <alignment horizontal="center" vertical="center" wrapText="1"/>
    </xf>
    <xf numFmtId="0" fontId="4" fillId="14" borderId="23" xfId="0" applyFont="1" applyFill="1" applyBorder="1" applyAlignment="1">
      <alignment horizontal="center" vertical="center" wrapText="1"/>
    </xf>
    <xf numFmtId="0" fontId="39" fillId="14" borderId="27" xfId="0" applyFont="1" applyFill="1" applyBorder="1" applyAlignment="1">
      <alignment horizontal="center" vertical="center" wrapText="1"/>
    </xf>
    <xf numFmtId="0" fontId="4" fillId="14" borderId="27" xfId="0" applyFont="1" applyFill="1" applyBorder="1" applyAlignment="1">
      <alignment horizontal="center" vertical="center" wrapText="1"/>
    </xf>
    <xf numFmtId="164" fontId="4" fillId="14" borderId="1" xfId="0" applyNumberFormat="1" applyFont="1" applyFill="1" applyBorder="1" applyAlignment="1">
      <alignment horizontal="center" vertical="center" wrapText="1"/>
    </xf>
    <xf numFmtId="0" fontId="4" fillId="14" borderId="29" xfId="0" applyFont="1" applyFill="1" applyBorder="1" applyAlignment="1">
      <alignment horizontal="center" vertical="center" wrapText="1"/>
    </xf>
    <xf numFmtId="164" fontId="49" fillId="14" borderId="1" xfId="0" applyNumberFormat="1" applyFont="1" applyFill="1" applyBorder="1" applyAlignment="1">
      <alignment horizontal="center" vertical="center" wrapText="1"/>
    </xf>
    <xf numFmtId="0" fontId="4" fillId="6" borderId="29" xfId="0" applyFont="1" applyFill="1" applyBorder="1" applyAlignment="1">
      <alignment horizontal="center" vertical="center" wrapText="1"/>
    </xf>
    <xf numFmtId="164" fontId="49" fillId="6" borderId="1" xfId="0" applyNumberFormat="1" applyFont="1" applyFill="1" applyBorder="1" applyAlignment="1">
      <alignment horizontal="center" vertical="center" wrapText="1"/>
    </xf>
    <xf numFmtId="164" fontId="0" fillId="6" borderId="1" xfId="0" applyNumberFormat="1" applyFill="1" applyBorder="1" applyAlignment="1">
      <alignment horizontal="center"/>
    </xf>
    <xf numFmtId="164" fontId="0" fillId="14" borderId="1" xfId="0" applyNumberFormat="1" applyFill="1" applyBorder="1" applyAlignment="1">
      <alignment horizontal="center"/>
    </xf>
    <xf numFmtId="2" fontId="0" fillId="0" borderId="1" xfId="0" applyNumberFormat="1" applyBorder="1"/>
    <xf numFmtId="0" fontId="48" fillId="0" borderId="0" xfId="0" applyFont="1" applyBorder="1" applyAlignment="1">
      <alignment vertical="center" wrapText="1"/>
    </xf>
    <xf numFmtId="0" fontId="21" fillId="7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21" fillId="0" borderId="0" xfId="0" applyFont="1" applyAlignment="1">
      <alignment horizontal="center"/>
    </xf>
    <xf numFmtId="0" fontId="46" fillId="0" borderId="0" xfId="0" applyFont="1" applyFill="1" applyBorder="1" applyAlignment="1">
      <alignment horizontal="left" vertical="center" wrapText="1"/>
    </xf>
    <xf numFmtId="164" fontId="12" fillId="0" borderId="0" xfId="0" applyNumberFormat="1" applyFont="1" applyFill="1" applyBorder="1" applyAlignment="1">
      <alignment horizontal="left"/>
    </xf>
    <xf numFmtId="0" fontId="2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Обычный 3" xfId="2"/>
    <cellStyle name="Процентный" xfId="1" builtinId="5"/>
  </cellStyles>
  <dxfs count="0"/>
  <tableStyles count="0" defaultTableStyle="TableStyleMedium2" defaultPivotStyle="PivotStyleMedium9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30</xdr:row>
      <xdr:rowOff>0</xdr:rowOff>
    </xdr:from>
    <xdr:to>
      <xdr:col>3</xdr:col>
      <xdr:colOff>209550</xdr:colOff>
      <xdr:row>31</xdr:row>
      <xdr:rowOff>104775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10144125"/>
          <a:ext cx="2095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628650</xdr:colOff>
      <xdr:row>37</xdr:row>
      <xdr:rowOff>166255</xdr:rowOff>
    </xdr:from>
    <xdr:to>
      <xdr:col>2</xdr:col>
      <xdr:colOff>695324</xdr:colOff>
      <xdr:row>38</xdr:row>
      <xdr:rowOff>72735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 flipV="1">
          <a:off x="2695575" y="12205855"/>
          <a:ext cx="66674" cy="96980"/>
        </a:xfrm>
        <a:prstGeom prst="rect">
          <a:avLst/>
        </a:prstGeom>
        <a:solidFill>
          <a:srgbClr val="FFFF00"/>
        </a:solidFill>
        <a:extLst/>
      </xdr:spPr>
    </xdr:pic>
    <xdr:clientData/>
  </xdr:twoCellAnchor>
  <xdr:twoCellAnchor>
    <xdr:from>
      <xdr:col>5</xdr:col>
      <xdr:colOff>0</xdr:colOff>
      <xdr:row>57</xdr:row>
      <xdr:rowOff>0</xdr:rowOff>
    </xdr:from>
    <xdr:to>
      <xdr:col>5</xdr:col>
      <xdr:colOff>219075</xdr:colOff>
      <xdr:row>58</xdr:row>
      <xdr:rowOff>114300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14916150"/>
          <a:ext cx="21907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22</xdr:row>
      <xdr:rowOff>0</xdr:rowOff>
    </xdr:from>
    <xdr:to>
      <xdr:col>3</xdr:col>
      <xdr:colOff>219075</xdr:colOff>
      <xdr:row>23</xdr:row>
      <xdr:rowOff>114300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8305800"/>
          <a:ext cx="219075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28575</xdr:colOff>
      <xdr:row>22</xdr:row>
      <xdr:rowOff>209550</xdr:rowOff>
    </xdr:from>
    <xdr:to>
      <xdr:col>2</xdr:col>
      <xdr:colOff>247650</xdr:colOff>
      <xdr:row>24</xdr:row>
      <xdr:rowOff>57150</xdr:rowOff>
    </xdr:to>
    <xdr:pic>
      <xdr:nvPicPr>
        <xdr:cNvPr id="6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8343900"/>
          <a:ext cx="219075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3</xdr:col>
      <xdr:colOff>209550</xdr:colOff>
      <xdr:row>30</xdr:row>
      <xdr:rowOff>104775</xdr:rowOff>
    </xdr:to>
    <xdr:pic>
      <xdr:nvPicPr>
        <xdr:cNvPr id="7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91725"/>
          <a:ext cx="2095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628650</xdr:colOff>
      <xdr:row>45</xdr:row>
      <xdr:rowOff>166255</xdr:rowOff>
    </xdr:from>
    <xdr:to>
      <xdr:col>2</xdr:col>
      <xdr:colOff>695324</xdr:colOff>
      <xdr:row>46</xdr:row>
      <xdr:rowOff>72735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 flipV="1">
          <a:off x="2695575" y="11767705"/>
          <a:ext cx="66674" cy="106505"/>
        </a:xfrm>
        <a:prstGeom prst="rect">
          <a:avLst/>
        </a:prstGeom>
        <a:solidFill>
          <a:srgbClr val="FFFF00"/>
        </a:solidFill>
        <a:extLst/>
      </xdr:spPr>
    </xdr:pic>
    <xdr:clientData/>
  </xdr:twoCellAnchor>
  <xdr:twoCellAnchor>
    <xdr:from>
      <xdr:col>3</xdr:col>
      <xdr:colOff>28575</xdr:colOff>
      <xdr:row>30</xdr:row>
      <xdr:rowOff>209550</xdr:rowOff>
    </xdr:from>
    <xdr:to>
      <xdr:col>3</xdr:col>
      <xdr:colOff>247650</xdr:colOff>
      <xdr:row>32</xdr:row>
      <xdr:rowOff>57150</xdr:rowOff>
    </xdr:to>
    <xdr:pic>
      <xdr:nvPicPr>
        <xdr:cNvPr id="11" name="Рисунок 1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8343900"/>
          <a:ext cx="219075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28575</xdr:colOff>
      <xdr:row>38</xdr:row>
      <xdr:rowOff>209550</xdr:rowOff>
    </xdr:from>
    <xdr:to>
      <xdr:col>3</xdr:col>
      <xdr:colOff>247650</xdr:colOff>
      <xdr:row>40</xdr:row>
      <xdr:rowOff>57150</xdr:rowOff>
    </xdr:to>
    <xdr:pic>
      <xdr:nvPicPr>
        <xdr:cNvPr id="13" name="Рисунок 1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8343900"/>
          <a:ext cx="219075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28575</xdr:colOff>
      <xdr:row>46</xdr:row>
      <xdr:rowOff>209550</xdr:rowOff>
    </xdr:from>
    <xdr:to>
      <xdr:col>3</xdr:col>
      <xdr:colOff>247650</xdr:colOff>
      <xdr:row>48</xdr:row>
      <xdr:rowOff>57150</xdr:rowOff>
    </xdr:to>
    <xdr:pic>
      <xdr:nvPicPr>
        <xdr:cNvPr id="15" name="Рисунок 1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8343900"/>
          <a:ext cx="219075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219075</xdr:colOff>
      <xdr:row>2</xdr:row>
      <xdr:rowOff>114300</xdr:rowOff>
    </xdr:to>
    <xdr:pic>
      <xdr:nvPicPr>
        <xdr:cNvPr id="6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1225" y="200025"/>
          <a:ext cx="21907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219075</xdr:colOff>
      <xdr:row>1</xdr:row>
      <xdr:rowOff>114300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0"/>
          <a:ext cx="21907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7"/>
  <sheetViews>
    <sheetView tabSelected="1" topLeftCell="A31" workbookViewId="0">
      <selection activeCell="T49" sqref="T49"/>
    </sheetView>
  </sheetViews>
  <sheetFormatPr defaultRowHeight="15" x14ac:dyDescent="0.25"/>
  <cols>
    <col min="1" max="1" width="9.42578125" bestFit="1" customWidth="1"/>
    <col min="2" max="2" width="21.5703125" customWidth="1"/>
    <col min="3" max="3" width="10.42578125" customWidth="1"/>
    <col min="4" max="4" width="13.85546875" customWidth="1"/>
    <col min="5" max="5" width="7.7109375" customWidth="1"/>
    <col min="6" max="7" width="8" customWidth="1"/>
    <col min="8" max="8" width="6.85546875" customWidth="1"/>
    <col min="9" max="9" width="7.7109375" customWidth="1"/>
    <col min="10" max="15" width="6.85546875" customWidth="1"/>
    <col min="16" max="16" width="7.85546875" customWidth="1"/>
    <col min="17" max="17" width="9.85546875" customWidth="1"/>
    <col min="18" max="18" width="15.140625" customWidth="1"/>
    <col min="19" max="19" width="11.140625" customWidth="1"/>
    <col min="20" max="20" width="11.42578125" customWidth="1"/>
    <col min="21" max="21" width="13" customWidth="1"/>
    <col min="22" max="22" width="13.5703125" bestFit="1" customWidth="1"/>
    <col min="23" max="23" width="10.7109375" customWidth="1"/>
    <col min="24" max="24" width="10.140625" customWidth="1"/>
    <col min="25" max="25" width="13.5703125" bestFit="1" customWidth="1"/>
  </cols>
  <sheetData>
    <row r="1" spans="1:26" x14ac:dyDescent="0.25">
      <c r="A1" s="20"/>
      <c r="B1" s="173"/>
      <c r="C1" s="173"/>
      <c r="D1" s="173"/>
      <c r="E1" s="173"/>
      <c r="F1" s="173"/>
      <c r="G1" s="174"/>
      <c r="H1" s="173"/>
      <c r="I1" s="174"/>
      <c r="J1" s="173"/>
      <c r="K1" s="175"/>
      <c r="L1" s="173"/>
      <c r="M1" s="175"/>
      <c r="N1" s="173"/>
      <c r="O1" s="173"/>
      <c r="P1" s="176"/>
      <c r="Q1" s="174"/>
      <c r="R1" s="173"/>
      <c r="S1" s="177"/>
      <c r="T1" s="173"/>
      <c r="U1" s="175"/>
    </row>
    <row r="2" spans="1:26" ht="25.5" customHeight="1" x14ac:dyDescent="0.3">
      <c r="A2" s="374" t="s">
        <v>200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</row>
    <row r="4" spans="1:26" ht="90" customHeight="1" x14ac:dyDescent="0.25">
      <c r="A4" s="1"/>
      <c r="B4" s="178"/>
      <c r="C4" s="178"/>
      <c r="D4" s="178"/>
      <c r="E4" s="179" t="s">
        <v>159</v>
      </c>
      <c r="F4" s="180" t="s">
        <v>2</v>
      </c>
      <c r="G4" s="179" t="s">
        <v>3</v>
      </c>
      <c r="H4" s="179" t="s">
        <v>160</v>
      </c>
      <c r="I4" s="179" t="s">
        <v>5</v>
      </c>
      <c r="J4" s="179" t="s">
        <v>161</v>
      </c>
      <c r="K4" s="179" t="s">
        <v>6</v>
      </c>
      <c r="L4" s="179" t="s">
        <v>162</v>
      </c>
      <c r="M4" s="179" t="s">
        <v>7</v>
      </c>
      <c r="N4" s="179" t="s">
        <v>163</v>
      </c>
      <c r="O4" s="179" t="s">
        <v>8</v>
      </c>
      <c r="P4" s="179" t="s">
        <v>9</v>
      </c>
      <c r="Q4" s="179" t="s">
        <v>10</v>
      </c>
      <c r="R4" s="179" t="s">
        <v>164</v>
      </c>
      <c r="S4" s="181" t="s">
        <v>165</v>
      </c>
      <c r="T4" s="181" t="s">
        <v>182</v>
      </c>
      <c r="U4" s="182" t="s">
        <v>79</v>
      </c>
      <c r="V4" s="183" t="s">
        <v>11</v>
      </c>
      <c r="W4" s="182" t="s">
        <v>80</v>
      </c>
      <c r="X4" s="182" t="s">
        <v>11</v>
      </c>
      <c r="Y4" s="182" t="s">
        <v>166</v>
      </c>
      <c r="Z4" s="184" t="s">
        <v>11</v>
      </c>
    </row>
    <row r="5" spans="1:26" ht="31.5" customHeight="1" x14ac:dyDescent="0.3">
      <c r="A5" s="185"/>
      <c r="B5" s="186" t="s">
        <v>169</v>
      </c>
      <c r="C5" s="186"/>
      <c r="D5" s="186" t="s">
        <v>167</v>
      </c>
      <c r="E5" s="186">
        <v>970</v>
      </c>
      <c r="F5" s="186">
        <v>883</v>
      </c>
      <c r="G5" s="187">
        <v>0.91030927835051545</v>
      </c>
      <c r="H5" s="188">
        <v>86</v>
      </c>
      <c r="I5" s="187">
        <v>0.1</v>
      </c>
      <c r="J5" s="188">
        <v>349</v>
      </c>
      <c r="K5" s="189">
        <v>0.4</v>
      </c>
      <c r="L5" s="188">
        <v>336</v>
      </c>
      <c r="M5" s="189">
        <v>0.38</v>
      </c>
      <c r="N5" s="188">
        <v>112</v>
      </c>
      <c r="O5" s="189">
        <v>0.13</v>
      </c>
      <c r="P5" s="190">
        <v>27</v>
      </c>
      <c r="Q5" s="292">
        <v>3.5</v>
      </c>
      <c r="R5" s="190" t="s">
        <v>180</v>
      </c>
      <c r="S5" s="189">
        <v>0.9</v>
      </c>
      <c r="T5" s="189">
        <v>0.51</v>
      </c>
      <c r="U5" s="191">
        <v>324</v>
      </c>
      <c r="V5" s="192">
        <v>0.37</v>
      </c>
      <c r="W5" s="193">
        <v>510</v>
      </c>
      <c r="X5" s="194">
        <v>0.57999999999999996</v>
      </c>
      <c r="Y5" s="195">
        <v>48</v>
      </c>
      <c r="Z5" s="196">
        <v>0.05</v>
      </c>
    </row>
    <row r="6" spans="1:26" ht="24" customHeight="1" x14ac:dyDescent="0.25">
      <c r="A6" s="197"/>
      <c r="B6" s="198" t="s">
        <v>179</v>
      </c>
      <c r="C6" s="198"/>
      <c r="D6" s="198" t="s">
        <v>167</v>
      </c>
      <c r="E6" s="198">
        <v>775</v>
      </c>
      <c r="F6" s="198">
        <v>701</v>
      </c>
      <c r="G6" s="293">
        <v>0.90500000000000003</v>
      </c>
      <c r="H6" s="198">
        <v>65</v>
      </c>
      <c r="I6" s="200">
        <v>9.0999999999999998E-2</v>
      </c>
      <c r="J6" s="198">
        <v>297</v>
      </c>
      <c r="K6" s="200">
        <v>0.42699999999999999</v>
      </c>
      <c r="L6" s="198">
        <v>242</v>
      </c>
      <c r="M6" s="200">
        <v>0.34399999999999997</v>
      </c>
      <c r="N6" s="198">
        <v>97</v>
      </c>
      <c r="O6" s="202">
        <v>0.14000000000000001</v>
      </c>
      <c r="P6" s="199">
        <v>26.96</v>
      </c>
      <c r="Q6" s="294">
        <v>3.5</v>
      </c>
      <c r="R6" s="198" t="s">
        <v>180</v>
      </c>
      <c r="S6" s="202">
        <v>0.91</v>
      </c>
      <c r="T6" s="200">
        <v>0.48</v>
      </c>
      <c r="U6" s="201"/>
      <c r="V6" s="317"/>
      <c r="W6" s="317"/>
      <c r="X6" s="317"/>
      <c r="Y6" s="317"/>
      <c r="Z6" s="317"/>
    </row>
    <row r="7" spans="1:26" ht="22.5" customHeight="1" x14ac:dyDescent="0.3">
      <c r="A7" s="204"/>
      <c r="B7" s="95"/>
      <c r="C7" s="95"/>
      <c r="D7" s="95"/>
      <c r="E7" s="95"/>
      <c r="F7" s="95"/>
      <c r="G7" s="20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206"/>
      <c r="T7" s="207"/>
      <c r="U7" s="203"/>
    </row>
    <row r="8" spans="1:26" ht="34.5" customHeight="1" x14ac:dyDescent="0.3">
      <c r="A8" s="208"/>
      <c r="B8" s="129" t="s">
        <v>169</v>
      </c>
      <c r="C8" s="129"/>
      <c r="D8" s="129" t="s">
        <v>168</v>
      </c>
      <c r="E8" s="129">
        <v>970</v>
      </c>
      <c r="F8" s="129">
        <v>877</v>
      </c>
      <c r="G8" s="209">
        <v>0.90412371134020619</v>
      </c>
      <c r="H8" s="129">
        <v>84</v>
      </c>
      <c r="I8" s="210">
        <v>0.1</v>
      </c>
      <c r="J8" s="129">
        <v>295</v>
      </c>
      <c r="K8" s="210">
        <v>0.34</v>
      </c>
      <c r="L8" s="129">
        <v>309</v>
      </c>
      <c r="M8" s="210">
        <v>0.35</v>
      </c>
      <c r="N8" s="129">
        <v>189</v>
      </c>
      <c r="O8" s="210">
        <v>0.22</v>
      </c>
      <c r="P8" s="211">
        <v>10.6</v>
      </c>
      <c r="Q8" s="295">
        <v>3.7</v>
      </c>
      <c r="R8" s="211" t="s">
        <v>181</v>
      </c>
      <c r="S8" s="212">
        <v>0.9</v>
      </c>
      <c r="T8" s="213">
        <v>0.56999999999999995</v>
      </c>
      <c r="U8" s="214">
        <v>307</v>
      </c>
      <c r="V8" s="215">
        <v>0.35</v>
      </c>
      <c r="W8" s="216">
        <v>506</v>
      </c>
      <c r="X8" s="215">
        <v>0.57999999999999996</v>
      </c>
      <c r="Y8" s="216">
        <v>65</v>
      </c>
      <c r="Z8" s="215">
        <v>7.0000000000000007E-2</v>
      </c>
    </row>
    <row r="9" spans="1:26" ht="30" customHeight="1" x14ac:dyDescent="0.3">
      <c r="A9" s="217"/>
      <c r="B9" s="218" t="s">
        <v>179</v>
      </c>
      <c r="C9" s="219"/>
      <c r="D9" s="218" t="s">
        <v>168</v>
      </c>
      <c r="E9" s="218">
        <v>754</v>
      </c>
      <c r="F9" s="218">
        <v>676</v>
      </c>
      <c r="G9" s="220">
        <v>0.89700000000000002</v>
      </c>
      <c r="H9" s="218">
        <v>36</v>
      </c>
      <c r="I9" s="297">
        <v>5.2999999999999999E-2</v>
      </c>
      <c r="J9" s="218">
        <v>223</v>
      </c>
      <c r="K9" s="220">
        <v>0.33</v>
      </c>
      <c r="L9" s="218">
        <v>281</v>
      </c>
      <c r="M9" s="220">
        <v>0.41499999999999998</v>
      </c>
      <c r="N9" s="218">
        <v>132</v>
      </c>
      <c r="O9" s="296">
        <v>0.19500000000000001</v>
      </c>
      <c r="P9" s="218">
        <v>11.26</v>
      </c>
      <c r="Q9" s="298">
        <v>3.7</v>
      </c>
      <c r="R9" s="218" t="s">
        <v>183</v>
      </c>
      <c r="S9" s="220">
        <v>0.94699999999999995</v>
      </c>
      <c r="T9" s="220">
        <v>0.61199999999999999</v>
      </c>
      <c r="U9" s="218"/>
      <c r="V9" s="315"/>
      <c r="W9" s="315"/>
      <c r="X9" s="315"/>
      <c r="Y9" s="315"/>
      <c r="Z9" s="315"/>
    </row>
    <row r="10" spans="1:26" ht="15.75" customHeight="1" x14ac:dyDescent="0.3">
      <c r="A10" s="204"/>
      <c r="B10" s="95"/>
      <c r="C10" s="95"/>
      <c r="D10" s="95"/>
      <c r="E10" s="95"/>
      <c r="F10" s="95"/>
      <c r="G10" s="207"/>
      <c r="H10" s="95"/>
      <c r="I10" s="207"/>
      <c r="J10" s="95"/>
      <c r="K10" s="207"/>
      <c r="L10" s="95"/>
      <c r="M10" s="207"/>
      <c r="N10" s="95"/>
      <c r="O10" s="207"/>
      <c r="P10" s="95"/>
      <c r="Q10" s="207"/>
      <c r="R10" s="95"/>
      <c r="S10" s="207"/>
      <c r="T10" s="221"/>
      <c r="U10" s="173"/>
    </row>
    <row r="11" spans="1:26" ht="30" customHeight="1" x14ac:dyDescent="0.3">
      <c r="A11" s="222"/>
      <c r="B11" s="127" t="s">
        <v>169</v>
      </c>
      <c r="C11" s="127"/>
      <c r="D11" s="127" t="s">
        <v>184</v>
      </c>
      <c r="E11" s="223">
        <v>970</v>
      </c>
      <c r="F11" s="223">
        <v>859</v>
      </c>
      <c r="G11" s="224">
        <v>0.8928666666666667</v>
      </c>
      <c r="H11" s="223">
        <v>10</v>
      </c>
      <c r="I11" s="224">
        <v>9.6515061887732703E-3</v>
      </c>
      <c r="J11" s="223">
        <v>232</v>
      </c>
      <c r="K11" s="224">
        <v>0.28275068137726694</v>
      </c>
      <c r="L11" s="223">
        <v>458</v>
      </c>
      <c r="M11" s="224">
        <v>0.54029380349170231</v>
      </c>
      <c r="N11" s="223">
        <v>152</v>
      </c>
      <c r="O11" s="224">
        <v>0.13397067560892403</v>
      </c>
      <c r="P11" s="225">
        <v>17.799634939257199</v>
      </c>
      <c r="Q11" s="299">
        <v>4</v>
      </c>
      <c r="R11" s="223" t="s">
        <v>185</v>
      </c>
      <c r="S11" s="224">
        <v>0.99</v>
      </c>
      <c r="T11" s="224">
        <v>0.67400000000000004</v>
      </c>
      <c r="U11" s="226">
        <v>326</v>
      </c>
      <c r="V11" s="227">
        <v>0.38</v>
      </c>
      <c r="W11" s="228">
        <v>479</v>
      </c>
      <c r="X11" s="229">
        <v>0.56000000000000005</v>
      </c>
      <c r="Y11" s="226">
        <v>46</v>
      </c>
      <c r="Z11" s="229">
        <v>0.05</v>
      </c>
    </row>
    <row r="12" spans="1:26" ht="30" customHeight="1" x14ac:dyDescent="0.3">
      <c r="A12" s="230"/>
      <c r="B12" s="125" t="s">
        <v>179</v>
      </c>
      <c r="C12" s="125"/>
      <c r="D12" s="125" t="s">
        <v>184</v>
      </c>
      <c r="E12" s="125">
        <v>338</v>
      </c>
      <c r="F12" s="125">
        <v>304</v>
      </c>
      <c r="G12" s="231">
        <v>0.9</v>
      </c>
      <c r="H12" s="125">
        <v>33</v>
      </c>
      <c r="I12" s="231">
        <v>0.109</v>
      </c>
      <c r="J12" s="125">
        <v>77</v>
      </c>
      <c r="K12" s="231">
        <v>0.254</v>
      </c>
      <c r="L12" s="125">
        <v>163</v>
      </c>
      <c r="M12" s="231">
        <v>0.53700000000000003</v>
      </c>
      <c r="N12" s="125">
        <v>31</v>
      </c>
      <c r="O12" s="231">
        <v>0.10199999999999999</v>
      </c>
      <c r="P12" s="125">
        <v>14.29</v>
      </c>
      <c r="Q12" s="300">
        <v>3.63</v>
      </c>
      <c r="R12" s="125" t="s">
        <v>186</v>
      </c>
      <c r="S12" s="231">
        <v>0.89100000000000001</v>
      </c>
      <c r="T12" s="232">
        <v>0.63900000000000001</v>
      </c>
      <c r="U12" s="125"/>
      <c r="V12" s="316"/>
      <c r="W12" s="316"/>
      <c r="X12" s="316"/>
      <c r="Y12" s="316"/>
      <c r="Z12" s="316"/>
    </row>
    <row r="13" spans="1:26" ht="21" customHeight="1" x14ac:dyDescent="0.3">
      <c r="A13" s="233"/>
      <c r="B13" s="176"/>
      <c r="C13" s="176"/>
      <c r="D13" s="176"/>
      <c r="E13" s="176"/>
      <c r="F13" s="176"/>
      <c r="G13" s="234"/>
      <c r="H13" s="176"/>
      <c r="I13" s="234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3"/>
    </row>
    <row r="14" spans="1:26" ht="30" customHeight="1" x14ac:dyDescent="0.3">
      <c r="A14" s="301"/>
      <c r="B14" s="302" t="s">
        <v>169</v>
      </c>
      <c r="C14" s="302"/>
      <c r="D14" s="302" t="s">
        <v>187</v>
      </c>
      <c r="E14" s="303">
        <v>970</v>
      </c>
      <c r="F14" s="303">
        <v>875</v>
      </c>
      <c r="G14" s="304">
        <v>0.90133333333333343</v>
      </c>
      <c r="H14" s="303">
        <v>35</v>
      </c>
      <c r="I14" s="304">
        <v>2.8934675247477726E-2</v>
      </c>
      <c r="J14" s="303">
        <v>293</v>
      </c>
      <c r="K14" s="305">
        <v>0.30888107800632231</v>
      </c>
      <c r="L14" s="303">
        <v>368</v>
      </c>
      <c r="M14" s="305">
        <v>0.46561097364989129</v>
      </c>
      <c r="N14" s="303">
        <v>180</v>
      </c>
      <c r="O14" s="305">
        <v>0.19657327309630862</v>
      </c>
      <c r="P14" s="306">
        <v>8.7270032477946398</v>
      </c>
      <c r="Q14" s="307">
        <v>3.8304895112616961</v>
      </c>
      <c r="R14" s="303" t="s">
        <v>188</v>
      </c>
      <c r="S14" s="308">
        <v>0.97099999999999997</v>
      </c>
      <c r="T14" s="309">
        <v>0.67</v>
      </c>
      <c r="U14" s="303">
        <v>370</v>
      </c>
      <c r="V14" s="305">
        <v>0.42</v>
      </c>
      <c r="W14" s="303">
        <v>445</v>
      </c>
      <c r="X14" s="305">
        <v>0.51</v>
      </c>
      <c r="Y14" s="303">
        <v>60</v>
      </c>
      <c r="Z14" s="305">
        <v>7.0000000000000007E-2</v>
      </c>
    </row>
    <row r="15" spans="1:26" ht="30" customHeight="1" x14ac:dyDescent="0.3">
      <c r="A15" s="301"/>
      <c r="B15" s="302" t="s">
        <v>179</v>
      </c>
      <c r="C15" s="302"/>
      <c r="D15" s="302" t="s">
        <v>187</v>
      </c>
      <c r="E15" s="302">
        <v>447</v>
      </c>
      <c r="F15" s="302">
        <v>398</v>
      </c>
      <c r="G15" s="310">
        <v>0.89100000000000001</v>
      </c>
      <c r="H15" s="302">
        <v>25</v>
      </c>
      <c r="I15" s="311">
        <v>6.3E-2</v>
      </c>
      <c r="J15" s="302">
        <v>149</v>
      </c>
      <c r="K15" s="312">
        <v>0.375</v>
      </c>
      <c r="L15" s="302">
        <v>173</v>
      </c>
      <c r="M15" s="312">
        <v>0.435</v>
      </c>
      <c r="N15" s="302">
        <v>51</v>
      </c>
      <c r="O15" s="312">
        <v>0.129</v>
      </c>
      <c r="P15" s="302">
        <v>8.1199999999999992</v>
      </c>
      <c r="Q15" s="302">
        <v>3.7</v>
      </c>
      <c r="R15" s="302" t="s">
        <v>189</v>
      </c>
      <c r="S15" s="314">
        <v>0.93700000000000006</v>
      </c>
      <c r="T15" s="314">
        <v>0.55500000000000005</v>
      </c>
      <c r="U15" s="302"/>
      <c r="V15" s="313"/>
      <c r="W15" s="313"/>
      <c r="X15" s="313"/>
      <c r="Y15" s="313"/>
      <c r="Z15" s="313"/>
    </row>
    <row r="16" spans="1:26" ht="30" customHeight="1" x14ac:dyDescent="0.3">
      <c r="A16" s="233"/>
      <c r="B16" s="176"/>
      <c r="C16" s="176"/>
      <c r="D16" s="176"/>
      <c r="E16" s="176"/>
      <c r="F16" s="176"/>
      <c r="G16" s="234"/>
      <c r="H16" s="176"/>
      <c r="I16" s="234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3"/>
    </row>
    <row r="17" spans="1:27" ht="30" customHeight="1" x14ac:dyDescent="0.3">
      <c r="A17" s="235"/>
      <c r="B17" s="176" t="s">
        <v>170</v>
      </c>
      <c r="C17" s="375" t="s">
        <v>190</v>
      </c>
      <c r="D17" s="375"/>
      <c r="E17" s="375"/>
      <c r="F17" s="375"/>
      <c r="G17" s="375"/>
      <c r="H17" s="375"/>
      <c r="I17" s="375"/>
      <c r="J17" s="375"/>
      <c r="K17" s="375"/>
      <c r="L17" s="375"/>
      <c r="M17" s="375"/>
      <c r="N17" s="375"/>
      <c r="O17" s="375"/>
      <c r="P17" s="375"/>
      <c r="Q17" s="375"/>
      <c r="R17" s="375"/>
      <c r="S17" s="375"/>
      <c r="T17" s="375"/>
      <c r="U17" s="173"/>
    </row>
    <row r="18" spans="1:27" ht="30" customHeight="1" x14ac:dyDescent="0.3">
      <c r="A18" s="235"/>
      <c r="B18" s="236"/>
      <c r="C18" s="237" t="s">
        <v>191</v>
      </c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8"/>
      <c r="Q18" s="238"/>
      <c r="R18" s="238"/>
      <c r="S18" s="238"/>
      <c r="T18" s="238"/>
      <c r="U18" s="173"/>
    </row>
    <row r="19" spans="1:27" ht="30" customHeight="1" x14ac:dyDescent="0.3">
      <c r="A19" s="235"/>
      <c r="B19" s="236"/>
      <c r="C19" s="237" t="s">
        <v>192</v>
      </c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8"/>
      <c r="T19" s="238"/>
      <c r="U19" s="173"/>
    </row>
    <row r="20" spans="1:27" ht="30" customHeight="1" x14ac:dyDescent="0.3">
      <c r="A20" s="235"/>
      <c r="B20" s="236"/>
      <c r="C20" s="284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  <c r="S20" s="238"/>
      <c r="T20" s="238"/>
      <c r="U20" s="173"/>
    </row>
    <row r="21" spans="1:27" ht="30" customHeight="1" x14ac:dyDescent="0.3">
      <c r="A21" s="239"/>
      <c r="B21" s="376" t="s">
        <v>193</v>
      </c>
      <c r="C21" s="376"/>
      <c r="D21" s="376"/>
      <c r="E21" s="376"/>
      <c r="F21" s="376"/>
      <c r="G21" s="376"/>
      <c r="H21" s="376"/>
      <c r="I21" s="376"/>
      <c r="J21" s="376"/>
      <c r="K21" s="376"/>
      <c r="L21" s="376"/>
      <c r="M21" s="376"/>
      <c r="N21" s="376"/>
      <c r="O21" s="376"/>
      <c r="P21" s="376"/>
      <c r="Q21" s="376"/>
      <c r="R21" s="376"/>
      <c r="S21" s="376"/>
      <c r="T21" s="376"/>
      <c r="U21" s="376"/>
      <c r="V21" s="376"/>
    </row>
    <row r="22" spans="1:27" ht="15.75" customHeight="1" thickBot="1" x14ac:dyDescent="0.35">
      <c r="A22" s="239"/>
      <c r="D22" s="240"/>
    </row>
    <row r="23" spans="1:27" ht="30" customHeight="1" thickBot="1" x14ac:dyDescent="0.35">
      <c r="A23" s="239"/>
      <c r="B23" s="1"/>
      <c r="C23" s="241" t="s">
        <v>171</v>
      </c>
      <c r="D23" s="242" t="s">
        <v>48</v>
      </c>
      <c r="E23" s="242" t="s">
        <v>49</v>
      </c>
      <c r="F23" s="242" t="s">
        <v>50</v>
      </c>
      <c r="G23" s="242" t="s">
        <v>51</v>
      </c>
      <c r="H23" s="242" t="s">
        <v>52</v>
      </c>
      <c r="I23" s="242" t="s">
        <v>53</v>
      </c>
      <c r="J23" s="242" t="s">
        <v>54</v>
      </c>
      <c r="K23" s="242">
        <v>3</v>
      </c>
      <c r="L23" s="242" t="s">
        <v>55</v>
      </c>
      <c r="M23" s="242" t="s">
        <v>56</v>
      </c>
      <c r="N23" s="242" t="s">
        <v>57</v>
      </c>
      <c r="O23" s="242" t="s">
        <v>58</v>
      </c>
      <c r="P23" s="242" t="s">
        <v>59</v>
      </c>
      <c r="Q23" s="242" t="s">
        <v>60</v>
      </c>
      <c r="R23" s="242" t="s">
        <v>61</v>
      </c>
      <c r="S23" s="329" t="s">
        <v>62</v>
      </c>
      <c r="T23" s="242">
        <v>8</v>
      </c>
      <c r="U23" s="318">
        <v>9</v>
      </c>
      <c r="V23" s="331">
        <v>10</v>
      </c>
      <c r="W23" s="266">
        <v>11</v>
      </c>
      <c r="X23" s="266">
        <v>12</v>
      </c>
    </row>
    <row r="24" spans="1:27" ht="21" customHeight="1" thickBot="1" x14ac:dyDescent="0.3">
      <c r="A24" s="3"/>
      <c r="B24" s="144"/>
      <c r="C24" s="243" t="s">
        <v>172</v>
      </c>
      <c r="D24" s="244">
        <v>4</v>
      </c>
      <c r="E24" s="244">
        <v>3</v>
      </c>
      <c r="F24" s="244">
        <v>2</v>
      </c>
      <c r="G24" s="244">
        <v>3</v>
      </c>
      <c r="H24" s="244">
        <v>3</v>
      </c>
      <c r="I24" s="244">
        <v>3</v>
      </c>
      <c r="J24" s="244">
        <v>3</v>
      </c>
      <c r="K24" s="244">
        <v>2</v>
      </c>
      <c r="L24" s="244">
        <v>3</v>
      </c>
      <c r="M24" s="244">
        <v>2</v>
      </c>
      <c r="N24" s="244">
        <v>2</v>
      </c>
      <c r="O24" s="244">
        <v>2</v>
      </c>
      <c r="P24" s="244">
        <v>2</v>
      </c>
      <c r="Q24" s="244">
        <v>1</v>
      </c>
      <c r="R24" s="244">
        <v>2</v>
      </c>
      <c r="S24" s="330">
        <v>1</v>
      </c>
      <c r="T24" s="244">
        <v>2</v>
      </c>
      <c r="U24" s="319">
        <v>2</v>
      </c>
      <c r="V24" s="332">
        <v>1</v>
      </c>
      <c r="W24" s="266">
        <v>1</v>
      </c>
      <c r="X24" s="266">
        <v>1</v>
      </c>
    </row>
    <row r="25" spans="1:27" ht="15.75" thickBot="1" x14ac:dyDescent="0.3">
      <c r="A25" s="3"/>
      <c r="B25" s="78" t="s">
        <v>173</v>
      </c>
      <c r="C25" s="252">
        <v>1300922</v>
      </c>
      <c r="D25" s="361">
        <v>55</v>
      </c>
      <c r="E25" s="362">
        <v>49</v>
      </c>
      <c r="F25" s="254">
        <v>89</v>
      </c>
      <c r="G25" s="362">
        <v>52</v>
      </c>
      <c r="H25" s="362">
        <v>82</v>
      </c>
      <c r="I25" s="362">
        <v>50</v>
      </c>
      <c r="J25" s="362">
        <v>55</v>
      </c>
      <c r="K25" s="362">
        <v>69</v>
      </c>
      <c r="L25" s="362">
        <v>75</v>
      </c>
      <c r="M25" s="362">
        <v>52</v>
      </c>
      <c r="N25" s="362">
        <v>57</v>
      </c>
      <c r="O25" s="254">
        <v>43</v>
      </c>
      <c r="P25" s="362">
        <v>54</v>
      </c>
      <c r="Q25" s="254">
        <v>45</v>
      </c>
      <c r="R25" s="254">
        <v>57</v>
      </c>
      <c r="S25" s="326">
        <v>45</v>
      </c>
      <c r="T25" s="254">
        <v>45</v>
      </c>
      <c r="U25" s="362">
        <v>51</v>
      </c>
      <c r="V25" s="326">
        <v>31</v>
      </c>
      <c r="W25" s="254">
        <v>68</v>
      </c>
      <c r="X25" s="254">
        <v>85</v>
      </c>
      <c r="Y25" s="254"/>
    </row>
    <row r="26" spans="1:27" ht="15.75" thickBot="1" x14ac:dyDescent="0.3">
      <c r="A26" s="3"/>
      <c r="B26" s="78" t="s">
        <v>174</v>
      </c>
      <c r="C26" s="256">
        <v>69102</v>
      </c>
      <c r="D26" s="363">
        <v>62</v>
      </c>
      <c r="E26" s="364">
        <v>50</v>
      </c>
      <c r="F26" s="257">
        <v>91</v>
      </c>
      <c r="G26" s="364">
        <v>54</v>
      </c>
      <c r="H26" s="364">
        <v>85</v>
      </c>
      <c r="I26" s="364">
        <v>57</v>
      </c>
      <c r="J26" s="364">
        <v>59</v>
      </c>
      <c r="K26" s="364">
        <v>64</v>
      </c>
      <c r="L26" s="364">
        <v>76</v>
      </c>
      <c r="M26" s="364">
        <v>52</v>
      </c>
      <c r="N26" s="364">
        <v>56</v>
      </c>
      <c r="O26" s="257">
        <v>40</v>
      </c>
      <c r="P26" s="364">
        <v>56</v>
      </c>
      <c r="Q26" s="257">
        <v>48</v>
      </c>
      <c r="R26" s="257">
        <v>59</v>
      </c>
      <c r="S26" s="327">
        <v>47</v>
      </c>
      <c r="T26" s="257">
        <v>47</v>
      </c>
      <c r="U26" s="364">
        <v>61</v>
      </c>
      <c r="V26" s="327">
        <v>22</v>
      </c>
      <c r="W26" s="257">
        <v>76</v>
      </c>
      <c r="X26" s="257">
        <v>87</v>
      </c>
      <c r="Y26" s="257"/>
    </row>
    <row r="27" spans="1:27" x14ac:dyDescent="0.25">
      <c r="A27" s="3"/>
      <c r="B27" s="78" t="s">
        <v>175</v>
      </c>
      <c r="C27" s="119">
        <v>883</v>
      </c>
      <c r="D27" s="365">
        <v>86.862967157417899</v>
      </c>
      <c r="E27" s="365">
        <v>75.311438278595702</v>
      </c>
      <c r="F27" s="325">
        <v>98.07474518686297</v>
      </c>
      <c r="G27" s="365">
        <v>76.783691959229898</v>
      </c>
      <c r="H27" s="365">
        <v>95.130237825594563</v>
      </c>
      <c r="I27" s="365">
        <v>77.123442808607024</v>
      </c>
      <c r="J27" s="365">
        <v>78.255945639864095</v>
      </c>
      <c r="K27" s="365">
        <v>82.899207248018129</v>
      </c>
      <c r="L27" s="365">
        <v>88.335220838052095</v>
      </c>
      <c r="M27" s="365">
        <v>68.629671574178943</v>
      </c>
      <c r="N27" s="365">
        <v>63.873159682899207</v>
      </c>
      <c r="O27" s="325">
        <v>47.451868629671573</v>
      </c>
      <c r="P27" s="365">
        <v>62.853907134767837</v>
      </c>
      <c r="Q27" s="325">
        <v>46.998867497168746</v>
      </c>
      <c r="R27" s="325">
        <v>61.721404303510766</v>
      </c>
      <c r="S27" s="328">
        <v>43.827859569648922</v>
      </c>
      <c r="T27" s="325">
        <v>51.868629671574176</v>
      </c>
      <c r="U27" s="365">
        <v>72.253680634201586</v>
      </c>
      <c r="V27" s="328">
        <v>18.006795016987542</v>
      </c>
      <c r="W27" s="325">
        <v>70.554926387315959</v>
      </c>
      <c r="X27" s="325">
        <v>86.862967157417899</v>
      </c>
    </row>
    <row r="28" spans="1:27" x14ac:dyDescent="0.25">
      <c r="A28" s="176"/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3"/>
      <c r="X28" s="173"/>
      <c r="Y28" s="173"/>
      <c r="Z28" s="173"/>
      <c r="AA28" s="173"/>
    </row>
    <row r="29" spans="1:27" ht="18.75" x14ac:dyDescent="0.3">
      <c r="A29" s="176"/>
      <c r="B29" s="376" t="s">
        <v>194</v>
      </c>
      <c r="C29" s="376"/>
      <c r="D29" s="376"/>
      <c r="E29" s="376"/>
      <c r="F29" s="376"/>
      <c r="G29" s="376"/>
      <c r="H29" s="376"/>
      <c r="I29" s="376"/>
      <c r="J29" s="376"/>
      <c r="K29" s="376"/>
      <c r="L29" s="376"/>
      <c r="M29" s="376"/>
      <c r="N29" s="376"/>
      <c r="O29" s="376"/>
      <c r="P29" s="376"/>
      <c r="Q29" s="376"/>
      <c r="R29" s="376"/>
      <c r="S29" s="176"/>
      <c r="T29" s="176"/>
      <c r="U29" s="176"/>
      <c r="V29" s="176"/>
      <c r="W29" s="173"/>
      <c r="X29" s="173"/>
      <c r="Y29" s="173"/>
      <c r="Z29" s="173"/>
      <c r="AA29" s="173"/>
    </row>
    <row r="30" spans="1:27" x14ac:dyDescent="0.25">
      <c r="A30" s="176"/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3"/>
      <c r="X30" s="173"/>
      <c r="Y30" s="173"/>
      <c r="Z30" s="173"/>
      <c r="AA30" s="173"/>
    </row>
    <row r="31" spans="1:27" x14ac:dyDescent="0.25">
      <c r="A31" s="176"/>
      <c r="B31" s="245"/>
      <c r="C31" s="246" t="s">
        <v>176</v>
      </c>
      <c r="D31" s="241" t="s">
        <v>171</v>
      </c>
      <c r="E31" s="247">
        <v>1</v>
      </c>
      <c r="F31" s="247">
        <v>2</v>
      </c>
      <c r="G31" s="346">
        <v>3</v>
      </c>
      <c r="H31" s="247">
        <v>4</v>
      </c>
      <c r="I31" s="247">
        <v>5</v>
      </c>
      <c r="J31" s="247">
        <v>6</v>
      </c>
      <c r="K31" s="247">
        <v>7</v>
      </c>
      <c r="L31" s="346">
        <v>8</v>
      </c>
      <c r="M31" s="247">
        <v>9</v>
      </c>
      <c r="N31" s="247">
        <v>10</v>
      </c>
      <c r="O31" s="247" t="s">
        <v>67</v>
      </c>
      <c r="P31" s="247" t="s">
        <v>68</v>
      </c>
      <c r="Q31" s="247" t="s">
        <v>69</v>
      </c>
      <c r="R31" s="247" t="s">
        <v>70</v>
      </c>
      <c r="S31" s="344">
        <v>13</v>
      </c>
      <c r="T31" s="344">
        <v>14</v>
      </c>
      <c r="U31" s="176"/>
      <c r="V31" s="176"/>
      <c r="W31" s="173"/>
      <c r="X31" s="173"/>
      <c r="Y31" s="173"/>
      <c r="Z31" s="173"/>
      <c r="AA31" s="173"/>
    </row>
    <row r="32" spans="1:27" ht="15.75" thickBot="1" x14ac:dyDescent="0.3">
      <c r="A32" s="248"/>
      <c r="B32" s="249"/>
      <c r="C32" s="250"/>
      <c r="D32" s="243" t="s">
        <v>172</v>
      </c>
      <c r="E32" s="320">
        <v>1</v>
      </c>
      <c r="F32" s="320">
        <v>1</v>
      </c>
      <c r="G32" s="347">
        <v>1</v>
      </c>
      <c r="H32" s="320">
        <v>1</v>
      </c>
      <c r="I32" s="320">
        <v>1</v>
      </c>
      <c r="J32" s="320">
        <v>2</v>
      </c>
      <c r="K32" s="320">
        <v>1</v>
      </c>
      <c r="L32" s="347">
        <v>1</v>
      </c>
      <c r="M32" s="320">
        <v>2</v>
      </c>
      <c r="N32" s="320">
        <v>2</v>
      </c>
      <c r="O32" s="320">
        <v>1</v>
      </c>
      <c r="P32" s="320">
        <v>1</v>
      </c>
      <c r="Q32" s="320">
        <v>1</v>
      </c>
      <c r="R32" s="320">
        <v>1</v>
      </c>
      <c r="S32" s="344">
        <v>1</v>
      </c>
      <c r="T32" s="344">
        <v>2</v>
      </c>
      <c r="U32" s="176"/>
      <c r="V32" s="176"/>
      <c r="W32" s="173"/>
      <c r="X32" s="173"/>
      <c r="Y32" s="173"/>
      <c r="Z32" s="173"/>
      <c r="AA32" s="173"/>
    </row>
    <row r="33" spans="1:27" ht="15.75" thickBot="1" x14ac:dyDescent="0.3">
      <c r="A33" s="176"/>
      <c r="B33" s="78" t="s">
        <v>173</v>
      </c>
      <c r="C33" s="252">
        <v>1296774</v>
      </c>
      <c r="D33" s="322"/>
      <c r="E33" s="254">
        <v>61</v>
      </c>
      <c r="F33" s="362">
        <v>59</v>
      </c>
      <c r="G33" s="348">
        <v>59</v>
      </c>
      <c r="H33" s="254">
        <v>52</v>
      </c>
      <c r="I33" s="254">
        <v>87</v>
      </c>
      <c r="J33" s="254">
        <v>24</v>
      </c>
      <c r="K33" s="254">
        <v>45</v>
      </c>
      <c r="L33" s="348">
        <v>30</v>
      </c>
      <c r="M33" s="254">
        <v>66</v>
      </c>
      <c r="N33" s="362">
        <v>42</v>
      </c>
      <c r="O33" s="254">
        <v>87</v>
      </c>
      <c r="P33" s="254">
        <v>60</v>
      </c>
      <c r="Q33" s="254">
        <v>80</v>
      </c>
      <c r="R33" s="254">
        <v>80</v>
      </c>
      <c r="S33" s="254">
        <v>23</v>
      </c>
      <c r="T33" s="254">
        <v>12</v>
      </c>
      <c r="U33" s="176"/>
      <c r="V33" s="176"/>
      <c r="W33" s="173"/>
      <c r="X33" s="173"/>
      <c r="Y33" s="173"/>
      <c r="Z33" s="173"/>
      <c r="AA33" s="173"/>
    </row>
    <row r="34" spans="1:27" ht="15.75" thickBot="1" x14ac:dyDescent="0.3">
      <c r="A34" s="176"/>
      <c r="B34" s="78" t="s">
        <v>174</v>
      </c>
      <c r="C34" s="256">
        <v>68900</v>
      </c>
      <c r="D34" s="324"/>
      <c r="E34" s="257">
        <v>64</v>
      </c>
      <c r="F34" s="364">
        <v>62</v>
      </c>
      <c r="G34" s="349">
        <v>62</v>
      </c>
      <c r="H34" s="257">
        <v>56</v>
      </c>
      <c r="I34" s="257">
        <v>88</v>
      </c>
      <c r="J34" s="257">
        <v>29</v>
      </c>
      <c r="K34" s="257">
        <v>48</v>
      </c>
      <c r="L34" s="349">
        <v>34</v>
      </c>
      <c r="M34" s="257">
        <v>72</v>
      </c>
      <c r="N34" s="364">
        <v>51</v>
      </c>
      <c r="O34" s="257">
        <v>90</v>
      </c>
      <c r="P34" s="257">
        <v>62</v>
      </c>
      <c r="Q34" s="257">
        <v>83</v>
      </c>
      <c r="R34" s="257">
        <v>83</v>
      </c>
      <c r="S34" s="257">
        <v>26</v>
      </c>
      <c r="T34" s="257">
        <v>17</v>
      </c>
      <c r="U34" s="236"/>
      <c r="V34" s="176"/>
      <c r="W34" s="173"/>
      <c r="X34" s="173"/>
      <c r="Y34" s="173"/>
      <c r="Z34" s="173"/>
      <c r="AA34" s="173"/>
    </row>
    <row r="35" spans="1:27" s="261" customFormat="1" ht="23.25" customHeight="1" x14ac:dyDescent="0.25">
      <c r="A35" s="258"/>
      <c r="B35" s="78" t="s">
        <v>175</v>
      </c>
      <c r="C35" s="259">
        <v>877</v>
      </c>
      <c r="D35" s="253"/>
      <c r="E35" s="345">
        <v>67.160775370581533</v>
      </c>
      <c r="F35" s="365">
        <v>76.054732041049036</v>
      </c>
      <c r="G35" s="350">
        <v>37.628278221208667</v>
      </c>
      <c r="H35" s="345">
        <v>53.135689851767388</v>
      </c>
      <c r="I35" s="345">
        <v>91.33409350057012</v>
      </c>
      <c r="J35" s="345">
        <v>27.594070695553018</v>
      </c>
      <c r="K35" s="345">
        <v>47.662485746864306</v>
      </c>
      <c r="L35" s="350">
        <v>21.892816419612316</v>
      </c>
      <c r="M35" s="345">
        <v>75.256556442417335</v>
      </c>
      <c r="N35" s="365">
        <v>61.00342075256556</v>
      </c>
      <c r="O35" s="345">
        <v>90.307867730900796</v>
      </c>
      <c r="P35" s="345">
        <v>61.915621436716073</v>
      </c>
      <c r="Q35" s="345">
        <v>80.843785632839229</v>
      </c>
      <c r="R35" s="345">
        <v>82.668187001140254</v>
      </c>
      <c r="S35" s="345">
        <v>26.339794754846068</v>
      </c>
      <c r="T35" s="345">
        <v>20.410490307867732</v>
      </c>
      <c r="U35" s="260"/>
      <c r="V35" s="260"/>
    </row>
    <row r="36" spans="1:27" ht="17.25" customHeight="1" x14ac:dyDescent="0.25">
      <c r="A36" s="262"/>
      <c r="B36" s="263"/>
      <c r="C36" s="263"/>
      <c r="D36" s="263"/>
      <c r="E36" s="263"/>
      <c r="F36" s="263"/>
      <c r="G36" s="263"/>
      <c r="H36" s="263"/>
      <c r="I36" s="263"/>
      <c r="J36" s="26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7" ht="24" customHeight="1" x14ac:dyDescent="0.3">
      <c r="A37" s="262"/>
      <c r="B37" s="376" t="s">
        <v>198</v>
      </c>
      <c r="C37" s="376"/>
      <c r="D37" s="376"/>
      <c r="E37" s="376"/>
      <c r="F37" s="376"/>
      <c r="G37" s="376"/>
      <c r="H37" s="376"/>
      <c r="I37" s="376"/>
      <c r="J37" s="376"/>
      <c r="K37" s="376"/>
      <c r="L37" s="376"/>
      <c r="M37" s="376"/>
      <c r="N37" s="376"/>
      <c r="O37" s="376"/>
      <c r="P37" s="376"/>
      <c r="Q37" s="376"/>
      <c r="R37" s="376"/>
      <c r="S37" s="376"/>
      <c r="T37" s="3"/>
      <c r="U37" s="3"/>
      <c r="V37" s="3"/>
    </row>
    <row r="38" spans="1:27" ht="15.75" thickBot="1" x14ac:dyDescent="0.3">
      <c r="A38" s="264"/>
      <c r="B38" s="264"/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3"/>
      <c r="Q38" s="3"/>
      <c r="R38" s="3"/>
      <c r="S38" s="3"/>
      <c r="T38" s="3"/>
      <c r="U38" s="3"/>
      <c r="V38" s="3"/>
    </row>
    <row r="39" spans="1:27" ht="15.75" thickBot="1" x14ac:dyDescent="0.3">
      <c r="A39" s="264"/>
      <c r="B39" s="265"/>
      <c r="C39" s="246" t="s">
        <v>176</v>
      </c>
      <c r="D39" s="241" t="s">
        <v>171</v>
      </c>
      <c r="E39" s="351" t="s">
        <v>144</v>
      </c>
      <c r="F39" s="352" t="s">
        <v>145</v>
      </c>
      <c r="G39" s="352" t="s">
        <v>146</v>
      </c>
      <c r="H39" s="352">
        <v>2</v>
      </c>
      <c r="I39" s="352">
        <v>3</v>
      </c>
      <c r="J39" s="352">
        <v>4</v>
      </c>
      <c r="K39" s="352">
        <v>5</v>
      </c>
      <c r="L39" s="352" t="s">
        <v>59</v>
      </c>
      <c r="M39" s="352" t="s">
        <v>60</v>
      </c>
      <c r="N39" s="352" t="s">
        <v>147</v>
      </c>
      <c r="O39" s="352" t="s">
        <v>61</v>
      </c>
      <c r="P39" s="352" t="s">
        <v>62</v>
      </c>
      <c r="Q39" s="352">
        <v>8</v>
      </c>
      <c r="R39" s="352">
        <v>9</v>
      </c>
      <c r="S39" s="352" t="s">
        <v>148</v>
      </c>
      <c r="T39" s="352" t="s">
        <v>149</v>
      </c>
      <c r="U39" s="352" t="s">
        <v>150</v>
      </c>
      <c r="V39" s="3"/>
    </row>
    <row r="40" spans="1:27" ht="15.75" thickBot="1" x14ac:dyDescent="0.3">
      <c r="A40" s="264"/>
      <c r="B40" s="267"/>
      <c r="C40" s="268"/>
      <c r="D40" s="243" t="s">
        <v>172</v>
      </c>
      <c r="E40" s="353">
        <v>2</v>
      </c>
      <c r="F40" s="257">
        <v>1</v>
      </c>
      <c r="G40" s="257">
        <v>2</v>
      </c>
      <c r="H40" s="257">
        <v>1</v>
      </c>
      <c r="I40" s="257">
        <v>2</v>
      </c>
      <c r="J40" s="257">
        <v>1</v>
      </c>
      <c r="K40" s="257">
        <v>2</v>
      </c>
      <c r="L40" s="257">
        <v>2</v>
      </c>
      <c r="M40" s="257">
        <v>2</v>
      </c>
      <c r="N40" s="257">
        <v>2</v>
      </c>
      <c r="O40" s="257">
        <v>2</v>
      </c>
      <c r="P40" s="257">
        <v>2</v>
      </c>
      <c r="Q40" s="257">
        <v>2</v>
      </c>
      <c r="R40" s="257">
        <v>2</v>
      </c>
      <c r="S40" s="257">
        <v>1</v>
      </c>
      <c r="T40" s="257">
        <v>1</v>
      </c>
      <c r="U40" s="257">
        <v>1</v>
      </c>
      <c r="V40" s="3"/>
    </row>
    <row r="41" spans="1:27" ht="15.75" thickBot="1" x14ac:dyDescent="0.3">
      <c r="A41" s="176"/>
      <c r="B41" s="269" t="s">
        <v>173</v>
      </c>
      <c r="C41" s="321">
        <v>1261448</v>
      </c>
      <c r="D41" s="322"/>
      <c r="E41" s="362">
        <v>89</v>
      </c>
      <c r="F41" s="254">
        <v>65</v>
      </c>
      <c r="G41" s="254">
        <v>45</v>
      </c>
      <c r="H41" s="254">
        <v>73</v>
      </c>
      <c r="I41" s="362">
        <v>51</v>
      </c>
      <c r="J41" s="255">
        <v>62</v>
      </c>
      <c r="K41" s="362">
        <v>70</v>
      </c>
      <c r="L41" s="362">
        <v>76</v>
      </c>
      <c r="M41" s="362">
        <v>82</v>
      </c>
      <c r="N41" s="362">
        <v>61</v>
      </c>
      <c r="O41" s="362">
        <v>43</v>
      </c>
      <c r="P41" s="362">
        <v>59</v>
      </c>
      <c r="Q41" s="362">
        <v>47</v>
      </c>
      <c r="R41" s="362">
        <v>73</v>
      </c>
      <c r="S41" s="255">
        <v>70</v>
      </c>
      <c r="T41" s="255">
        <v>60</v>
      </c>
      <c r="U41" s="254">
        <v>33</v>
      </c>
      <c r="V41" s="3"/>
    </row>
    <row r="42" spans="1:27" ht="15.75" thickBot="1" x14ac:dyDescent="0.3">
      <c r="A42" s="176"/>
      <c r="B42" s="269" t="s">
        <v>174</v>
      </c>
      <c r="C42" s="323">
        <v>67893</v>
      </c>
      <c r="D42" s="324"/>
      <c r="E42" s="366">
        <v>88</v>
      </c>
      <c r="F42" s="356">
        <v>62</v>
      </c>
      <c r="G42" s="356">
        <v>51</v>
      </c>
      <c r="H42" s="356">
        <v>73</v>
      </c>
      <c r="I42" s="366">
        <v>48</v>
      </c>
      <c r="J42" s="368">
        <v>65</v>
      </c>
      <c r="K42" s="366">
        <v>77</v>
      </c>
      <c r="L42" s="366">
        <v>74</v>
      </c>
      <c r="M42" s="366">
        <v>89</v>
      </c>
      <c r="N42" s="366">
        <v>67</v>
      </c>
      <c r="O42" s="366">
        <v>41</v>
      </c>
      <c r="P42" s="366">
        <v>62</v>
      </c>
      <c r="Q42" s="366">
        <v>49</v>
      </c>
      <c r="R42" s="366">
        <v>76</v>
      </c>
      <c r="S42" s="368">
        <v>73</v>
      </c>
      <c r="T42" s="368">
        <v>64</v>
      </c>
      <c r="U42" s="356">
        <v>39</v>
      </c>
      <c r="V42" s="3"/>
    </row>
    <row r="43" spans="1:27" ht="15.75" thickBot="1" x14ac:dyDescent="0.3">
      <c r="A43" s="176"/>
      <c r="B43" s="269" t="s">
        <v>175</v>
      </c>
      <c r="C43" s="270">
        <v>859</v>
      </c>
      <c r="D43" s="355"/>
      <c r="E43" s="367">
        <v>97.671711292200243</v>
      </c>
      <c r="F43" s="357">
        <v>63.213038416763681</v>
      </c>
      <c r="G43" s="357">
        <v>61.001164144353901</v>
      </c>
      <c r="H43" s="357">
        <v>73.34109429569267</v>
      </c>
      <c r="I43" s="367">
        <v>76.251455180442377</v>
      </c>
      <c r="J43" s="369">
        <v>61.699650756693828</v>
      </c>
      <c r="K43" s="367">
        <v>84.74970896391153</v>
      </c>
      <c r="L43" s="367">
        <v>86.146682188591384</v>
      </c>
      <c r="M43" s="367">
        <v>95.57625145518044</v>
      </c>
      <c r="N43" s="367">
        <v>81.024447031431905</v>
      </c>
      <c r="O43" s="367">
        <v>68.451688009313145</v>
      </c>
      <c r="P43" s="367">
        <v>79.74388824214202</v>
      </c>
      <c r="Q43" s="367">
        <v>64.493597206053551</v>
      </c>
      <c r="R43" s="367">
        <v>96.158323632130376</v>
      </c>
      <c r="S43" s="369">
        <v>67.63678696158324</v>
      </c>
      <c r="T43" s="369">
        <v>58.207217694994185</v>
      </c>
      <c r="U43" s="357">
        <v>40.395809080325961</v>
      </c>
      <c r="V43" s="3"/>
    </row>
    <row r="44" spans="1:27" x14ac:dyDescent="0.25">
      <c r="A44" s="176"/>
      <c r="B44" s="333"/>
      <c r="C44" s="333"/>
      <c r="D44" s="334"/>
      <c r="E44" s="333"/>
      <c r="F44" s="333"/>
      <c r="G44" s="333"/>
      <c r="H44" s="333"/>
      <c r="I44" s="333"/>
      <c r="J44" s="333"/>
      <c r="K44" s="333"/>
      <c r="L44" s="333"/>
      <c r="M44" s="333"/>
      <c r="N44" s="333"/>
      <c r="O44" s="333"/>
      <c r="P44" s="333"/>
      <c r="Q44" s="333"/>
      <c r="R44" s="333"/>
      <c r="S44" s="333"/>
      <c r="T44" s="335"/>
      <c r="U44" s="335"/>
      <c r="V44" s="3"/>
    </row>
    <row r="45" spans="1:27" ht="18.75" x14ac:dyDescent="0.3">
      <c r="A45" s="262"/>
      <c r="B45" s="376" t="s">
        <v>201</v>
      </c>
      <c r="C45" s="376"/>
      <c r="D45" s="376"/>
      <c r="E45" s="376"/>
      <c r="F45" s="376"/>
      <c r="G45" s="376"/>
      <c r="H45" s="376"/>
      <c r="I45" s="376"/>
      <c r="J45" s="376"/>
      <c r="K45" s="376"/>
      <c r="L45" s="376"/>
      <c r="M45" s="376"/>
      <c r="N45" s="376"/>
      <c r="O45" s="376"/>
      <c r="P45" s="376"/>
      <c r="Q45" s="376"/>
      <c r="R45" s="376"/>
      <c r="S45" s="376"/>
      <c r="T45" s="3"/>
      <c r="U45" s="3"/>
      <c r="V45" s="3"/>
    </row>
    <row r="46" spans="1:27" x14ac:dyDescent="0.25">
      <c r="A46" s="264"/>
      <c r="B46" s="264"/>
      <c r="C46" s="264"/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264"/>
      <c r="P46" s="3"/>
      <c r="Q46" s="3"/>
      <c r="R46" s="3"/>
      <c r="S46" s="3"/>
      <c r="T46" s="3"/>
      <c r="U46" s="3"/>
      <c r="V46" s="3"/>
    </row>
    <row r="47" spans="1:27" x14ac:dyDescent="0.25">
      <c r="A47" s="264"/>
      <c r="B47" s="265"/>
      <c r="C47" s="246" t="s">
        <v>176</v>
      </c>
      <c r="D47" s="241" t="s">
        <v>171</v>
      </c>
      <c r="E47" s="121">
        <v>1</v>
      </c>
      <c r="F47" s="121">
        <v>2</v>
      </c>
      <c r="G47" s="121">
        <v>3</v>
      </c>
      <c r="H47" s="121">
        <v>4</v>
      </c>
      <c r="I47" s="121">
        <v>5</v>
      </c>
      <c r="J47" s="121">
        <v>6</v>
      </c>
      <c r="K47" s="121">
        <v>7</v>
      </c>
      <c r="L47" s="121">
        <v>8</v>
      </c>
      <c r="M47" s="5"/>
      <c r="N47" s="5"/>
      <c r="O47" s="5"/>
      <c r="P47" s="5"/>
      <c r="Q47" s="5"/>
      <c r="R47" s="5"/>
      <c r="S47" s="5"/>
      <c r="T47" s="5"/>
      <c r="U47" s="5"/>
      <c r="V47" s="3"/>
    </row>
    <row r="48" spans="1:27" ht="15.75" thickBot="1" x14ac:dyDescent="0.3">
      <c r="A48" s="264"/>
      <c r="B48" s="267"/>
      <c r="C48" s="268"/>
      <c r="D48" s="243" t="s">
        <v>172</v>
      </c>
      <c r="E48" s="283">
        <v>2</v>
      </c>
      <c r="F48" s="283">
        <v>1</v>
      </c>
      <c r="G48" s="283">
        <v>3</v>
      </c>
      <c r="H48" s="283">
        <v>3</v>
      </c>
      <c r="I48" s="283">
        <v>1</v>
      </c>
      <c r="J48" s="283">
        <v>2</v>
      </c>
      <c r="K48" s="283">
        <v>1</v>
      </c>
      <c r="L48" s="283">
        <v>2</v>
      </c>
      <c r="M48" s="4"/>
      <c r="N48" s="4"/>
      <c r="O48" s="4"/>
      <c r="P48" s="4"/>
      <c r="Q48" s="4"/>
      <c r="R48" s="4"/>
      <c r="S48" s="4"/>
      <c r="T48" s="4"/>
      <c r="U48" s="4"/>
      <c r="V48" s="3"/>
    </row>
    <row r="49" spans="1:25" ht="15.75" thickBot="1" x14ac:dyDescent="0.3">
      <c r="A49" s="176"/>
      <c r="B49" s="269" t="s">
        <v>173</v>
      </c>
      <c r="C49" s="321">
        <v>1282871</v>
      </c>
      <c r="D49" s="322"/>
      <c r="E49" s="254">
        <v>71</v>
      </c>
      <c r="F49" s="254">
        <v>80</v>
      </c>
      <c r="G49" s="362">
        <v>53</v>
      </c>
      <c r="H49" s="362">
        <v>43</v>
      </c>
      <c r="I49" s="254">
        <v>74</v>
      </c>
      <c r="J49" s="362">
        <v>41</v>
      </c>
      <c r="K49" s="254">
        <v>79</v>
      </c>
      <c r="L49" s="362">
        <v>46</v>
      </c>
      <c r="M49" s="4"/>
      <c r="N49" s="4"/>
      <c r="O49" s="4"/>
      <c r="P49" s="4"/>
      <c r="Q49" s="4"/>
      <c r="R49" s="4"/>
      <c r="S49" s="4"/>
      <c r="T49" s="4"/>
      <c r="U49" s="4"/>
      <c r="V49" s="3"/>
    </row>
    <row r="50" spans="1:25" ht="22.5" customHeight="1" thickBot="1" x14ac:dyDescent="0.3">
      <c r="A50" s="176"/>
      <c r="B50" s="269" t="s">
        <v>174</v>
      </c>
      <c r="C50" s="323">
        <v>68090</v>
      </c>
      <c r="D50" s="324"/>
      <c r="E50" s="356">
        <v>73</v>
      </c>
      <c r="F50" s="368">
        <v>86</v>
      </c>
      <c r="G50" s="366">
        <v>59</v>
      </c>
      <c r="H50" s="366">
        <v>50</v>
      </c>
      <c r="I50" s="356">
        <v>73</v>
      </c>
      <c r="J50" s="366">
        <v>42</v>
      </c>
      <c r="K50" s="356">
        <v>82</v>
      </c>
      <c r="L50" s="366">
        <v>50</v>
      </c>
      <c r="M50" s="4"/>
      <c r="N50" s="4"/>
      <c r="O50" s="4"/>
      <c r="P50" s="4"/>
      <c r="Q50" s="4"/>
      <c r="R50" s="4"/>
      <c r="S50" s="4"/>
      <c r="T50" s="4"/>
      <c r="U50" s="4"/>
      <c r="V50" s="3"/>
    </row>
    <row r="51" spans="1:25" ht="15" customHeight="1" thickBot="1" x14ac:dyDescent="0.3">
      <c r="A51" s="176"/>
      <c r="B51" s="269" t="s">
        <v>175</v>
      </c>
      <c r="C51" s="270">
        <v>875</v>
      </c>
      <c r="D51" s="355"/>
      <c r="E51" s="359">
        <v>73.599999999999994</v>
      </c>
      <c r="F51" s="370">
        <v>82.628571428571433</v>
      </c>
      <c r="G51" s="371">
        <v>76.342857142857142</v>
      </c>
      <c r="H51" s="371">
        <v>73.94285714285715</v>
      </c>
      <c r="I51" s="360">
        <v>74.742857142857147</v>
      </c>
      <c r="J51" s="371">
        <v>50.742857142857147</v>
      </c>
      <c r="K51" s="360">
        <v>83.2</v>
      </c>
      <c r="L51" s="371">
        <v>67.657142857142858</v>
      </c>
      <c r="M51" s="358"/>
      <c r="N51" s="358"/>
      <c r="O51" s="358"/>
      <c r="P51" s="358"/>
      <c r="Q51" s="358"/>
      <c r="R51" s="358"/>
      <c r="S51" s="358"/>
      <c r="T51" s="358"/>
      <c r="U51" s="358"/>
      <c r="V51" s="3"/>
      <c r="W51" s="31"/>
      <c r="X51" s="31"/>
      <c r="Y51" s="31"/>
    </row>
    <row r="52" spans="1:25" ht="15" customHeight="1" x14ac:dyDescent="0.25">
      <c r="A52" s="176"/>
      <c r="B52" s="333"/>
      <c r="C52" s="333"/>
      <c r="D52" s="334"/>
      <c r="E52" s="358"/>
      <c r="F52" s="358"/>
      <c r="G52" s="358"/>
      <c r="H52" s="358"/>
      <c r="I52" s="358"/>
      <c r="J52" s="358"/>
      <c r="K52" s="358"/>
      <c r="L52" s="358"/>
      <c r="M52" s="358"/>
      <c r="N52" s="358"/>
      <c r="O52" s="358"/>
      <c r="P52" s="358"/>
      <c r="Q52" s="358"/>
      <c r="R52" s="358"/>
      <c r="S52" s="358"/>
      <c r="T52" s="358"/>
      <c r="U52" s="358"/>
      <c r="V52" s="3"/>
      <c r="W52" s="31"/>
      <c r="X52" s="31"/>
      <c r="Y52" s="31"/>
    </row>
    <row r="53" spans="1:25" ht="15" customHeight="1" x14ac:dyDescent="0.25">
      <c r="A53" s="176"/>
      <c r="B53" s="333"/>
      <c r="C53" s="333"/>
      <c r="D53" s="334"/>
      <c r="E53" s="358"/>
      <c r="F53" s="358"/>
      <c r="G53" s="358"/>
      <c r="H53" s="358"/>
      <c r="I53" s="358"/>
      <c r="J53" s="358"/>
      <c r="K53" s="358"/>
      <c r="L53" s="358"/>
      <c r="M53" s="358"/>
      <c r="N53" s="358"/>
      <c r="O53" s="358"/>
      <c r="P53" s="358"/>
      <c r="Q53" s="358"/>
      <c r="R53" s="358"/>
      <c r="S53" s="358"/>
      <c r="T53" s="358"/>
      <c r="U53" s="358"/>
      <c r="V53" s="3"/>
      <c r="W53" s="31"/>
      <c r="X53" s="31"/>
      <c r="Y53" s="31"/>
    </row>
    <row r="54" spans="1:25" ht="36" customHeight="1" x14ac:dyDescent="0.25">
      <c r="A54" s="176"/>
      <c r="B54" s="271" t="s">
        <v>177</v>
      </c>
      <c r="C54" s="272"/>
      <c r="D54" s="377" t="s">
        <v>199</v>
      </c>
      <c r="E54" s="377"/>
      <c r="F54" s="377"/>
      <c r="G54" s="377"/>
      <c r="H54" s="377"/>
      <c r="I54" s="377"/>
      <c r="J54" s="377"/>
      <c r="K54" s="377"/>
      <c r="L54" s="377"/>
      <c r="M54" s="377"/>
      <c r="N54" s="377"/>
      <c r="O54" s="377"/>
      <c r="P54" s="377"/>
      <c r="Q54" s="377"/>
      <c r="R54" s="377"/>
      <c r="S54" s="377"/>
      <c r="T54" s="377"/>
      <c r="U54" s="377"/>
      <c r="V54" s="3"/>
      <c r="W54" s="31"/>
      <c r="X54" s="31"/>
      <c r="Y54" s="31"/>
    </row>
    <row r="55" spans="1:25" x14ac:dyDescent="0.25">
      <c r="A55" s="248"/>
      <c r="B55" s="273"/>
      <c r="C55" s="274"/>
      <c r="D55" s="274"/>
      <c r="E55" s="275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30"/>
      <c r="Q55" s="30"/>
      <c r="R55" s="30"/>
      <c r="S55" s="30"/>
      <c r="T55" s="30"/>
      <c r="U55" s="3"/>
      <c r="V55" s="3"/>
      <c r="W55" s="31"/>
      <c r="X55" s="31"/>
      <c r="Y55" s="31"/>
    </row>
    <row r="56" spans="1:25" x14ac:dyDescent="0.25">
      <c r="A56" s="176"/>
      <c r="B56" s="251"/>
      <c r="C56" s="276"/>
      <c r="D56" s="378" t="s">
        <v>178</v>
      </c>
      <c r="E56" s="378"/>
      <c r="F56" s="378"/>
      <c r="G56" s="378"/>
      <c r="H56" s="378"/>
      <c r="I56" s="378"/>
      <c r="J56" s="378"/>
      <c r="K56" s="378"/>
      <c r="L56" s="378"/>
      <c r="M56" s="378"/>
      <c r="N56" s="378"/>
      <c r="O56" s="378"/>
      <c r="P56" s="251"/>
      <c r="Q56" s="251"/>
      <c r="R56" s="251"/>
      <c r="S56" s="251"/>
      <c r="T56" s="251"/>
      <c r="U56" s="3"/>
      <c r="V56" s="3"/>
      <c r="W56" s="31"/>
      <c r="X56" s="31"/>
      <c r="Y56" s="31"/>
    </row>
    <row r="57" spans="1:25" x14ac:dyDescent="0.25">
      <c r="A57" s="176"/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3"/>
      <c r="V57" s="3"/>
      <c r="W57" s="31"/>
      <c r="X57" s="31"/>
      <c r="Y57" s="31"/>
    </row>
    <row r="58" spans="1:25" ht="15.75" customHeight="1" x14ac:dyDescent="0.25">
      <c r="A58" s="176"/>
      <c r="B58" s="176"/>
      <c r="C58" s="176"/>
      <c r="D58" s="176"/>
      <c r="E58" s="379"/>
      <c r="F58" s="277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278"/>
    </row>
    <row r="59" spans="1:25" x14ac:dyDescent="0.25">
      <c r="A59" s="3"/>
      <c r="B59" s="3"/>
      <c r="C59" s="3"/>
      <c r="D59" s="3"/>
      <c r="E59" s="379"/>
      <c r="F59" s="279"/>
      <c r="G59" s="280"/>
      <c r="H59" s="280"/>
      <c r="I59" s="280"/>
      <c r="J59" s="280"/>
      <c r="K59" s="280"/>
      <c r="L59" s="280"/>
      <c r="M59" s="280"/>
      <c r="N59" s="280"/>
      <c r="O59" s="280"/>
      <c r="P59" s="280"/>
      <c r="Q59" s="280"/>
      <c r="R59" s="280"/>
      <c r="S59" s="280"/>
      <c r="T59" s="280"/>
      <c r="U59" s="280"/>
      <c r="V59" s="280"/>
      <c r="W59" s="280"/>
      <c r="X59" s="280"/>
      <c r="Y59" s="380"/>
    </row>
    <row r="60" spans="1:25" ht="24.75" customHeight="1" x14ac:dyDescent="0.25">
      <c r="A60" s="258"/>
      <c r="B60" s="258"/>
      <c r="C60" s="258"/>
      <c r="D60" s="258"/>
      <c r="E60" s="379"/>
      <c r="F60" s="279"/>
      <c r="G60" s="280"/>
      <c r="H60" s="280"/>
      <c r="I60" s="280"/>
      <c r="J60" s="280"/>
      <c r="K60" s="280"/>
      <c r="L60" s="280"/>
      <c r="M60" s="280"/>
      <c r="N60" s="280"/>
      <c r="O60" s="280"/>
      <c r="P60" s="280"/>
      <c r="Q60" s="280"/>
      <c r="R60" s="280"/>
      <c r="S60" s="280"/>
      <c r="T60" s="280"/>
      <c r="U60" s="280"/>
      <c r="V60" s="280"/>
      <c r="W60" s="280"/>
      <c r="X60" s="280"/>
      <c r="Y60" s="380"/>
    </row>
    <row r="61" spans="1:25" x14ac:dyDescent="0.25">
      <c r="B61" s="31"/>
      <c r="C61" s="31"/>
      <c r="D61" s="31"/>
      <c r="E61" s="373"/>
      <c r="F61" s="373"/>
      <c r="G61" s="373"/>
      <c r="H61" s="373"/>
      <c r="I61" s="373"/>
      <c r="J61" s="373"/>
      <c r="K61" s="373"/>
      <c r="L61" s="373"/>
      <c r="M61" s="373"/>
      <c r="N61" s="373"/>
      <c r="O61" s="373"/>
      <c r="P61" s="373"/>
      <c r="Q61" s="373"/>
      <c r="R61" s="373"/>
      <c r="S61" s="373"/>
      <c r="T61" s="373"/>
      <c r="U61" s="373"/>
      <c r="V61" s="373"/>
      <c r="W61" s="373"/>
      <c r="X61" s="373"/>
      <c r="Y61" s="373"/>
    </row>
    <row r="62" spans="1:25" x14ac:dyDescent="0.25">
      <c r="B62" s="31"/>
      <c r="C62" s="31"/>
      <c r="D62" s="31"/>
      <c r="E62" s="280"/>
      <c r="F62" s="281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278"/>
    </row>
    <row r="63" spans="1:25" x14ac:dyDescent="0.25">
      <c r="B63" s="31"/>
      <c r="C63" s="31"/>
      <c r="D63" s="31"/>
      <c r="E63" s="282"/>
      <c r="F63" s="281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278"/>
    </row>
    <row r="64" spans="1:25" x14ac:dyDescent="0.25">
      <c r="B64" s="31"/>
      <c r="C64" s="31"/>
      <c r="D64" s="31"/>
      <c r="E64" s="282"/>
      <c r="F64" s="281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278"/>
    </row>
    <row r="67" spans="7:25" x14ac:dyDescent="0.25"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</row>
  </sheetData>
  <mergeCells count="11">
    <mergeCell ref="E61:Y61"/>
    <mergeCell ref="A2:U2"/>
    <mergeCell ref="C17:T17"/>
    <mergeCell ref="B21:V21"/>
    <mergeCell ref="B29:R29"/>
    <mergeCell ref="B37:S37"/>
    <mergeCell ref="D54:U54"/>
    <mergeCell ref="D56:O56"/>
    <mergeCell ref="E58:E60"/>
    <mergeCell ref="Y59:Y60"/>
    <mergeCell ref="B45:S4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141"/>
  <sheetViews>
    <sheetView topLeftCell="A117" workbookViewId="0">
      <selection activeCell="D132" sqref="D132"/>
    </sheetView>
  </sheetViews>
  <sheetFormatPr defaultRowHeight="15" x14ac:dyDescent="0.25"/>
  <cols>
    <col min="1" max="1" width="4.42578125" customWidth="1"/>
    <col min="2" max="2" width="35.7109375" bestFit="1" customWidth="1"/>
    <col min="4" max="4" width="11.28515625" customWidth="1"/>
    <col min="5" max="20" width="6.5703125" customWidth="1"/>
    <col min="26" max="26" width="11.7109375" hidden="1" customWidth="1"/>
    <col min="27" max="27" width="37.140625" hidden="1" customWidth="1"/>
    <col min="28" max="28" width="13.140625" hidden="1" customWidth="1"/>
    <col min="29" max="29" width="37.140625" hidden="1" customWidth="1"/>
    <col min="30" max="32" width="37.140625" customWidth="1"/>
  </cols>
  <sheetData>
    <row r="1" spans="2:28" ht="18.75" x14ac:dyDescent="0.3">
      <c r="B1" s="381" t="s">
        <v>78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</row>
    <row r="3" spans="2:28" ht="15.75" x14ac:dyDescent="0.25">
      <c r="B3" s="54" t="s">
        <v>0</v>
      </c>
      <c r="C3" s="55" t="s">
        <v>63</v>
      </c>
      <c r="D3" s="56" t="s">
        <v>64</v>
      </c>
      <c r="E3" s="55">
        <v>1</v>
      </c>
      <c r="F3" s="55">
        <v>2</v>
      </c>
      <c r="G3" s="55">
        <v>3</v>
      </c>
      <c r="H3" s="55">
        <v>4</v>
      </c>
      <c r="I3" s="55">
        <v>5</v>
      </c>
      <c r="J3" s="55">
        <v>6</v>
      </c>
      <c r="K3" s="55">
        <v>7</v>
      </c>
      <c r="L3" s="55">
        <v>8</v>
      </c>
      <c r="M3" s="55">
        <v>9</v>
      </c>
      <c r="N3" s="55">
        <v>10</v>
      </c>
      <c r="O3" s="55" t="s">
        <v>67</v>
      </c>
      <c r="P3" s="55" t="s">
        <v>68</v>
      </c>
      <c r="Q3" s="55" t="s">
        <v>69</v>
      </c>
      <c r="R3" s="55" t="s">
        <v>70</v>
      </c>
      <c r="S3" s="55">
        <v>13</v>
      </c>
      <c r="T3" s="55">
        <v>14</v>
      </c>
      <c r="U3" s="5"/>
      <c r="V3" s="5"/>
      <c r="W3" s="5"/>
      <c r="X3" s="5"/>
    </row>
    <row r="4" spans="2:28" ht="16.5" thickBot="1" x14ac:dyDescent="0.3">
      <c r="B4" s="61"/>
      <c r="C4" s="62"/>
      <c r="D4" s="62" t="s">
        <v>65</v>
      </c>
      <c r="E4" s="62">
        <v>1</v>
      </c>
      <c r="F4" s="62">
        <v>1</v>
      </c>
      <c r="G4" s="62">
        <v>1</v>
      </c>
      <c r="H4" s="62">
        <v>1</v>
      </c>
      <c r="I4" s="62">
        <v>1</v>
      </c>
      <c r="J4" s="62">
        <v>2</v>
      </c>
      <c r="K4" s="62">
        <v>1</v>
      </c>
      <c r="L4" s="62">
        <v>1</v>
      </c>
      <c r="M4" s="62">
        <v>2</v>
      </c>
      <c r="N4" s="62">
        <v>2</v>
      </c>
      <c r="O4" s="62">
        <v>1</v>
      </c>
      <c r="P4" s="62">
        <v>1</v>
      </c>
      <c r="Q4" s="62">
        <v>1</v>
      </c>
      <c r="R4" s="62">
        <v>1</v>
      </c>
      <c r="S4" s="62">
        <v>1</v>
      </c>
      <c r="T4" s="62">
        <v>2</v>
      </c>
      <c r="U4" s="4"/>
      <c r="V4" s="4"/>
      <c r="W4" s="4"/>
      <c r="X4" s="4"/>
    </row>
    <row r="5" spans="2:28" ht="20.100000000000001" customHeight="1" x14ac:dyDescent="0.25">
      <c r="B5" s="57" t="s">
        <v>37</v>
      </c>
      <c r="C5" s="58"/>
      <c r="D5" s="59">
        <v>0</v>
      </c>
      <c r="E5" s="60">
        <v>12</v>
      </c>
      <c r="F5" s="60">
        <v>8</v>
      </c>
      <c r="G5" s="60">
        <v>0</v>
      </c>
      <c r="H5" s="60">
        <v>14</v>
      </c>
      <c r="I5" s="60">
        <v>4</v>
      </c>
      <c r="J5" s="60">
        <v>29</v>
      </c>
      <c r="K5" s="60">
        <v>17</v>
      </c>
      <c r="L5" s="60">
        <v>0</v>
      </c>
      <c r="M5" s="60">
        <v>11</v>
      </c>
      <c r="N5" s="60">
        <v>16</v>
      </c>
      <c r="O5" s="60">
        <v>5</v>
      </c>
      <c r="P5" s="60">
        <v>12</v>
      </c>
      <c r="Q5" s="60">
        <v>8</v>
      </c>
      <c r="R5" s="60">
        <v>7</v>
      </c>
      <c r="S5" s="60">
        <v>29</v>
      </c>
      <c r="T5" s="60">
        <v>29</v>
      </c>
      <c r="U5" s="3"/>
      <c r="V5" s="3"/>
      <c r="W5" s="3"/>
      <c r="X5" s="3"/>
    </row>
    <row r="6" spans="2:28" ht="20.100000000000001" customHeight="1" x14ac:dyDescent="0.25">
      <c r="B6" s="14"/>
      <c r="C6" s="16"/>
      <c r="D6" s="17">
        <v>1</v>
      </c>
      <c r="E6" s="18">
        <v>22</v>
      </c>
      <c r="F6" s="18">
        <v>26</v>
      </c>
      <c r="G6" s="18">
        <v>4</v>
      </c>
      <c r="H6" s="18">
        <v>20</v>
      </c>
      <c r="I6" s="18">
        <v>30</v>
      </c>
      <c r="J6" s="18">
        <v>0</v>
      </c>
      <c r="K6" s="18">
        <v>17</v>
      </c>
      <c r="L6" s="18">
        <v>5</v>
      </c>
      <c r="M6" s="18">
        <v>10</v>
      </c>
      <c r="N6" s="18">
        <v>4</v>
      </c>
      <c r="O6" s="18">
        <v>29</v>
      </c>
      <c r="P6" s="18">
        <v>22</v>
      </c>
      <c r="Q6" s="18">
        <v>26</v>
      </c>
      <c r="R6" s="18">
        <v>27</v>
      </c>
      <c r="S6" s="18">
        <v>5</v>
      </c>
      <c r="T6" s="18">
        <v>1</v>
      </c>
      <c r="U6" s="3"/>
      <c r="V6" s="3"/>
      <c r="W6" s="3"/>
      <c r="X6" s="3"/>
    </row>
    <row r="7" spans="2:28" ht="20.100000000000001" customHeight="1" x14ac:dyDescent="0.25">
      <c r="B7" s="14"/>
      <c r="C7" s="16"/>
      <c r="D7" s="17">
        <v>2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5</v>
      </c>
      <c r="K7" s="18">
        <v>0</v>
      </c>
      <c r="L7" s="18">
        <v>0</v>
      </c>
      <c r="M7" s="18">
        <v>13</v>
      </c>
      <c r="N7" s="18">
        <v>14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4</v>
      </c>
      <c r="U7" s="3"/>
      <c r="V7" s="3"/>
      <c r="W7" s="3"/>
      <c r="X7" s="3"/>
    </row>
    <row r="8" spans="2:28" ht="20.100000000000001" customHeight="1" thickBot="1" x14ac:dyDescent="0.3">
      <c r="B8" s="63"/>
      <c r="C8" s="64"/>
      <c r="D8" s="65" t="s">
        <v>66</v>
      </c>
      <c r="E8" s="66">
        <v>0</v>
      </c>
      <c r="F8" s="66">
        <v>0</v>
      </c>
      <c r="G8" s="66">
        <v>30</v>
      </c>
      <c r="H8" s="66">
        <v>0</v>
      </c>
      <c r="I8" s="66">
        <v>0</v>
      </c>
      <c r="J8" s="66">
        <v>0</v>
      </c>
      <c r="K8" s="66">
        <v>0</v>
      </c>
      <c r="L8" s="66">
        <v>29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3"/>
      <c r="V8" s="3"/>
      <c r="W8" s="3"/>
      <c r="X8" s="3"/>
    </row>
    <row r="9" spans="2:28" ht="20.100000000000001" customHeight="1" x14ac:dyDescent="0.25">
      <c r="B9" s="57" t="s">
        <v>12</v>
      </c>
      <c r="C9" s="58"/>
      <c r="D9" s="59">
        <v>0</v>
      </c>
      <c r="E9" s="60">
        <v>4</v>
      </c>
      <c r="F9" s="60">
        <v>2</v>
      </c>
      <c r="G9" s="60">
        <v>0</v>
      </c>
      <c r="H9" s="60">
        <v>11</v>
      </c>
      <c r="I9" s="60">
        <v>0</v>
      </c>
      <c r="J9" s="60">
        <v>9</v>
      </c>
      <c r="K9" s="60">
        <v>7</v>
      </c>
      <c r="L9" s="60">
        <v>14</v>
      </c>
      <c r="M9" s="60">
        <v>1</v>
      </c>
      <c r="N9" s="60">
        <v>6</v>
      </c>
      <c r="O9" s="60">
        <v>2</v>
      </c>
      <c r="P9" s="60">
        <v>5</v>
      </c>
      <c r="Q9" s="60">
        <v>1</v>
      </c>
      <c r="R9" s="60">
        <v>3</v>
      </c>
      <c r="S9" s="60">
        <v>3</v>
      </c>
      <c r="T9" s="60">
        <v>15</v>
      </c>
      <c r="U9" s="3"/>
      <c r="V9" s="3"/>
      <c r="W9" s="3"/>
      <c r="X9" s="3"/>
    </row>
    <row r="10" spans="2:28" ht="20.100000000000001" customHeight="1" x14ac:dyDescent="0.25">
      <c r="B10" s="14"/>
      <c r="C10" s="16"/>
      <c r="D10" s="17">
        <v>1</v>
      </c>
      <c r="E10" s="18">
        <v>13</v>
      </c>
      <c r="F10" s="18">
        <v>15</v>
      </c>
      <c r="G10" s="18">
        <v>17</v>
      </c>
      <c r="H10" s="18">
        <v>6</v>
      </c>
      <c r="I10" s="18">
        <v>17</v>
      </c>
      <c r="J10" s="18">
        <v>0</v>
      </c>
      <c r="K10" s="18">
        <v>10</v>
      </c>
      <c r="L10" s="18">
        <v>3</v>
      </c>
      <c r="M10" s="18">
        <v>3</v>
      </c>
      <c r="N10" s="18">
        <v>3</v>
      </c>
      <c r="O10" s="18">
        <v>15</v>
      </c>
      <c r="P10" s="18">
        <v>12</v>
      </c>
      <c r="Q10" s="18">
        <v>16</v>
      </c>
      <c r="R10" s="18">
        <v>14</v>
      </c>
      <c r="S10" s="18">
        <v>14</v>
      </c>
      <c r="T10" s="18">
        <v>0</v>
      </c>
      <c r="U10" s="3"/>
      <c r="V10" s="3"/>
      <c r="W10" s="3"/>
      <c r="X10" s="3"/>
    </row>
    <row r="11" spans="2:28" ht="20.100000000000001" customHeight="1" x14ac:dyDescent="0.25">
      <c r="B11" s="14"/>
      <c r="C11" s="16"/>
      <c r="D11" s="17">
        <v>2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8</v>
      </c>
      <c r="K11" s="18">
        <v>0</v>
      </c>
      <c r="L11" s="18">
        <v>0</v>
      </c>
      <c r="M11" s="18">
        <v>13</v>
      </c>
      <c r="N11" s="18">
        <v>8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2</v>
      </c>
      <c r="U11" s="3"/>
      <c r="V11" s="3"/>
      <c r="W11" s="3"/>
      <c r="X11" s="3"/>
    </row>
    <row r="12" spans="2:28" ht="20.100000000000001" customHeight="1" thickBot="1" x14ac:dyDescent="0.3">
      <c r="B12" s="63"/>
      <c r="C12" s="64"/>
      <c r="D12" s="65" t="s">
        <v>66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6">
        <v>0</v>
      </c>
      <c r="S12" s="66">
        <v>0</v>
      </c>
      <c r="T12" s="66">
        <v>0</v>
      </c>
      <c r="U12" s="3"/>
      <c r="V12" s="3"/>
      <c r="W12" s="3"/>
      <c r="X12" s="3"/>
    </row>
    <row r="13" spans="2:28" ht="20.100000000000001" customHeight="1" x14ac:dyDescent="0.25">
      <c r="B13" s="57" t="s">
        <v>71</v>
      </c>
      <c r="C13" s="58"/>
      <c r="D13" s="59">
        <v>0</v>
      </c>
      <c r="E13" s="60">
        <v>18</v>
      </c>
      <c r="F13" s="60">
        <v>2</v>
      </c>
      <c r="G13" s="60">
        <v>1</v>
      </c>
      <c r="H13" s="60">
        <v>22</v>
      </c>
      <c r="I13" s="60">
        <v>7</v>
      </c>
      <c r="J13" s="60">
        <v>24</v>
      </c>
      <c r="K13" s="60">
        <v>27</v>
      </c>
      <c r="L13" s="60">
        <v>2</v>
      </c>
      <c r="M13" s="60">
        <v>7</v>
      </c>
      <c r="N13" s="60">
        <v>10</v>
      </c>
      <c r="O13" s="60">
        <v>6</v>
      </c>
      <c r="P13" s="60">
        <v>23</v>
      </c>
      <c r="Q13" s="60">
        <v>16</v>
      </c>
      <c r="R13" s="60">
        <v>14</v>
      </c>
      <c r="S13" s="60">
        <v>39</v>
      </c>
      <c r="T13" s="60">
        <v>30</v>
      </c>
      <c r="U13" s="3"/>
      <c r="V13" s="3"/>
      <c r="W13" s="3"/>
      <c r="X13" s="3"/>
      <c r="AA13" t="s">
        <v>37</v>
      </c>
      <c r="AB13">
        <v>5</v>
      </c>
    </row>
    <row r="14" spans="2:28" ht="20.100000000000001" customHeight="1" x14ac:dyDescent="0.25">
      <c r="B14" s="14"/>
      <c r="C14" s="16"/>
      <c r="D14" s="17">
        <v>1</v>
      </c>
      <c r="E14" s="18">
        <v>31</v>
      </c>
      <c r="F14" s="18">
        <v>31</v>
      </c>
      <c r="G14" s="18">
        <v>4</v>
      </c>
      <c r="H14" s="18">
        <v>27</v>
      </c>
      <c r="I14" s="18">
        <v>43</v>
      </c>
      <c r="J14" s="18">
        <v>8</v>
      </c>
      <c r="K14" s="18">
        <v>23</v>
      </c>
      <c r="L14" s="18">
        <v>4</v>
      </c>
      <c r="M14" s="18">
        <v>9</v>
      </c>
      <c r="N14" s="18">
        <v>12</v>
      </c>
      <c r="O14" s="18">
        <v>44</v>
      </c>
      <c r="P14" s="18">
        <v>26</v>
      </c>
      <c r="Q14" s="18">
        <v>34</v>
      </c>
      <c r="R14" s="18">
        <v>36</v>
      </c>
      <c r="S14" s="18">
        <v>9</v>
      </c>
      <c r="T14" s="18">
        <v>6</v>
      </c>
      <c r="U14" s="3"/>
      <c r="V14" s="3"/>
      <c r="W14" s="3"/>
      <c r="X14" s="3"/>
    </row>
    <row r="15" spans="2:28" ht="20.100000000000001" customHeight="1" x14ac:dyDescent="0.25">
      <c r="B15" s="14"/>
      <c r="C15" s="16"/>
      <c r="D15" s="17">
        <v>2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14</v>
      </c>
      <c r="K15" s="18">
        <v>0</v>
      </c>
      <c r="L15" s="18">
        <v>0</v>
      </c>
      <c r="M15" s="18">
        <v>34</v>
      </c>
      <c r="N15" s="18">
        <v>26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2</v>
      </c>
      <c r="U15" s="3"/>
      <c r="V15" s="3"/>
      <c r="W15" s="3"/>
      <c r="X15" s="3"/>
      <c r="AA15" t="s">
        <v>38</v>
      </c>
      <c r="AB15" t="s">
        <v>42</v>
      </c>
    </row>
    <row r="16" spans="2:28" ht="20.100000000000001" customHeight="1" thickBot="1" x14ac:dyDescent="0.3">
      <c r="B16" s="63"/>
      <c r="C16" s="64"/>
      <c r="D16" s="65" t="s">
        <v>66</v>
      </c>
      <c r="E16" s="66">
        <v>1</v>
      </c>
      <c r="F16" s="66">
        <v>17</v>
      </c>
      <c r="G16" s="66">
        <v>45</v>
      </c>
      <c r="H16" s="66">
        <v>1</v>
      </c>
      <c r="I16" s="66">
        <v>0</v>
      </c>
      <c r="J16" s="66">
        <v>4</v>
      </c>
      <c r="K16" s="66">
        <v>0</v>
      </c>
      <c r="L16" s="66">
        <v>44</v>
      </c>
      <c r="M16" s="66">
        <v>0</v>
      </c>
      <c r="N16" s="66">
        <v>2</v>
      </c>
      <c r="O16" s="66">
        <v>0</v>
      </c>
      <c r="P16" s="66">
        <v>1</v>
      </c>
      <c r="Q16" s="66">
        <v>0</v>
      </c>
      <c r="R16" s="66">
        <v>0</v>
      </c>
      <c r="S16" s="66">
        <v>2</v>
      </c>
      <c r="T16" s="66">
        <v>12</v>
      </c>
      <c r="U16" s="3"/>
      <c r="V16" s="3"/>
      <c r="W16" s="3"/>
      <c r="X16" s="3"/>
      <c r="AA16" t="s">
        <v>39</v>
      </c>
      <c r="AB16" t="s">
        <v>43</v>
      </c>
    </row>
    <row r="17" spans="2:28" ht="20.100000000000001" customHeight="1" x14ac:dyDescent="0.25">
      <c r="B17" s="57" t="s">
        <v>14</v>
      </c>
      <c r="C17" s="58"/>
      <c r="D17" s="59">
        <v>0</v>
      </c>
      <c r="E17" s="60">
        <v>4</v>
      </c>
      <c r="F17" s="60">
        <v>9</v>
      </c>
      <c r="G17" s="60">
        <v>0</v>
      </c>
      <c r="H17" s="60">
        <v>18</v>
      </c>
      <c r="I17" s="60">
        <v>3</v>
      </c>
      <c r="J17" s="60">
        <v>28</v>
      </c>
      <c r="K17" s="60">
        <v>14</v>
      </c>
      <c r="L17" s="60">
        <v>0</v>
      </c>
      <c r="M17" s="60">
        <v>7</v>
      </c>
      <c r="N17" s="60">
        <v>9</v>
      </c>
      <c r="O17" s="60">
        <v>7</v>
      </c>
      <c r="P17" s="60">
        <v>18</v>
      </c>
      <c r="Q17" s="60">
        <v>6</v>
      </c>
      <c r="R17" s="60">
        <v>6</v>
      </c>
      <c r="S17" s="60">
        <v>18</v>
      </c>
      <c r="T17" s="60">
        <v>4</v>
      </c>
      <c r="U17" s="3"/>
      <c r="V17" s="3"/>
      <c r="W17" s="3"/>
      <c r="X17" s="3"/>
      <c r="AA17" t="s">
        <v>40</v>
      </c>
      <c r="AB17" t="s">
        <v>44</v>
      </c>
    </row>
    <row r="18" spans="2:28" ht="20.100000000000001" customHeight="1" x14ac:dyDescent="0.25">
      <c r="B18" s="14"/>
      <c r="C18" s="16"/>
      <c r="D18" s="17">
        <v>1</v>
      </c>
      <c r="E18" s="18">
        <v>37</v>
      </c>
      <c r="F18" s="18">
        <v>32</v>
      </c>
      <c r="G18" s="18">
        <v>16</v>
      </c>
      <c r="H18" s="18">
        <v>21</v>
      </c>
      <c r="I18" s="18">
        <v>38</v>
      </c>
      <c r="J18" s="18">
        <v>1</v>
      </c>
      <c r="K18" s="18">
        <v>22</v>
      </c>
      <c r="L18" s="18">
        <v>0</v>
      </c>
      <c r="M18" s="18">
        <v>1</v>
      </c>
      <c r="N18" s="18">
        <v>5</v>
      </c>
      <c r="O18" s="18">
        <v>33</v>
      </c>
      <c r="P18" s="18">
        <v>21</v>
      </c>
      <c r="Q18" s="18">
        <v>34</v>
      </c>
      <c r="R18" s="18">
        <v>33</v>
      </c>
      <c r="S18" s="18">
        <v>10</v>
      </c>
      <c r="T18" s="18">
        <v>1</v>
      </c>
      <c r="U18" s="3"/>
      <c r="V18" s="3"/>
      <c r="W18" s="3"/>
      <c r="X18" s="3"/>
    </row>
    <row r="19" spans="2:28" ht="20.100000000000001" customHeight="1" x14ac:dyDescent="0.25">
      <c r="B19" s="14"/>
      <c r="C19" s="16"/>
      <c r="D19" s="17">
        <v>2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4</v>
      </c>
      <c r="K19" s="18">
        <v>0</v>
      </c>
      <c r="L19" s="18">
        <v>0</v>
      </c>
      <c r="M19" s="18">
        <v>30</v>
      </c>
      <c r="N19" s="18">
        <v>22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5</v>
      </c>
      <c r="U19" s="3"/>
      <c r="V19" s="3"/>
      <c r="W19" s="3"/>
      <c r="X19" s="3"/>
      <c r="AA19" t="s">
        <v>12</v>
      </c>
      <c r="AB19" t="s">
        <v>45</v>
      </c>
    </row>
    <row r="20" spans="2:28" ht="20.100000000000001" customHeight="1" thickBot="1" x14ac:dyDescent="0.3">
      <c r="B20" s="63"/>
      <c r="C20" s="64"/>
      <c r="D20" s="65" t="s">
        <v>66</v>
      </c>
      <c r="E20" s="66">
        <v>0</v>
      </c>
      <c r="F20" s="66">
        <v>0</v>
      </c>
      <c r="G20" s="66">
        <v>25</v>
      </c>
      <c r="H20" s="66">
        <v>2</v>
      </c>
      <c r="I20" s="66">
        <v>0</v>
      </c>
      <c r="J20" s="66">
        <v>8</v>
      </c>
      <c r="K20" s="66">
        <v>5</v>
      </c>
      <c r="L20" s="66">
        <v>41</v>
      </c>
      <c r="M20" s="66">
        <v>3</v>
      </c>
      <c r="N20" s="66">
        <v>5</v>
      </c>
      <c r="O20" s="66">
        <v>1</v>
      </c>
      <c r="P20" s="66">
        <v>2</v>
      </c>
      <c r="Q20" s="66">
        <v>1</v>
      </c>
      <c r="R20" s="66">
        <v>2</v>
      </c>
      <c r="S20" s="66">
        <v>13</v>
      </c>
      <c r="T20" s="66">
        <v>31</v>
      </c>
      <c r="U20" s="3"/>
      <c r="V20" s="3"/>
      <c r="W20" s="3"/>
      <c r="X20" s="3"/>
      <c r="AA20" t="s">
        <v>13</v>
      </c>
    </row>
    <row r="21" spans="2:28" ht="20.100000000000001" customHeight="1" x14ac:dyDescent="0.25">
      <c r="B21" s="57" t="s">
        <v>72</v>
      </c>
      <c r="C21" s="58"/>
      <c r="D21" s="59">
        <v>0</v>
      </c>
      <c r="E21" s="60">
        <v>19</v>
      </c>
      <c r="F21" s="60">
        <v>16</v>
      </c>
      <c r="G21" s="60">
        <v>20</v>
      </c>
      <c r="H21" s="60">
        <v>30</v>
      </c>
      <c r="I21" s="60">
        <v>4</v>
      </c>
      <c r="J21" s="60">
        <v>53</v>
      </c>
      <c r="K21" s="60">
        <v>30</v>
      </c>
      <c r="L21" s="60">
        <v>17</v>
      </c>
      <c r="M21" s="60">
        <v>17</v>
      </c>
      <c r="N21" s="60">
        <v>24</v>
      </c>
      <c r="O21" s="60">
        <v>4</v>
      </c>
      <c r="P21" s="60">
        <v>17</v>
      </c>
      <c r="Q21" s="60">
        <v>6</v>
      </c>
      <c r="R21" s="60">
        <v>10</v>
      </c>
      <c r="S21" s="60">
        <v>45</v>
      </c>
      <c r="T21" s="60">
        <v>28</v>
      </c>
      <c r="U21" s="3"/>
      <c r="V21" s="3"/>
      <c r="W21" s="3"/>
      <c r="X21" s="3"/>
      <c r="AA21" t="s">
        <v>14</v>
      </c>
    </row>
    <row r="22" spans="2:28" ht="20.100000000000001" customHeight="1" x14ac:dyDescent="0.25">
      <c r="B22" s="14"/>
      <c r="C22" s="16"/>
      <c r="D22" s="17">
        <v>1</v>
      </c>
      <c r="E22" s="18">
        <v>52</v>
      </c>
      <c r="F22" s="18">
        <v>55</v>
      </c>
      <c r="G22" s="18">
        <v>48</v>
      </c>
      <c r="H22" s="18">
        <v>39</v>
      </c>
      <c r="I22" s="18">
        <v>67</v>
      </c>
      <c r="J22" s="18">
        <v>1</v>
      </c>
      <c r="K22" s="18">
        <v>38</v>
      </c>
      <c r="L22" s="18">
        <v>7</v>
      </c>
      <c r="M22" s="18">
        <v>3</v>
      </c>
      <c r="N22" s="18">
        <v>1</v>
      </c>
      <c r="O22" s="18">
        <v>67</v>
      </c>
      <c r="P22" s="18">
        <v>54</v>
      </c>
      <c r="Q22" s="18">
        <v>64</v>
      </c>
      <c r="R22" s="18">
        <v>55</v>
      </c>
      <c r="S22" s="18">
        <v>13</v>
      </c>
      <c r="T22" s="18">
        <v>2</v>
      </c>
      <c r="U22" s="3"/>
      <c r="V22" s="3"/>
      <c r="W22" s="3"/>
      <c r="X22" s="3"/>
      <c r="AA22" t="s">
        <v>15</v>
      </c>
    </row>
    <row r="23" spans="2:28" ht="20.100000000000001" customHeight="1" x14ac:dyDescent="0.25">
      <c r="B23" s="14"/>
      <c r="C23" s="16"/>
      <c r="D23" s="17">
        <v>2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13</v>
      </c>
      <c r="K23" s="18">
        <v>0</v>
      </c>
      <c r="L23" s="18">
        <v>0</v>
      </c>
      <c r="M23" s="18">
        <v>50</v>
      </c>
      <c r="N23" s="18">
        <v>44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16</v>
      </c>
      <c r="U23" s="3"/>
      <c r="V23" s="3"/>
      <c r="W23" s="3"/>
      <c r="X23" s="3"/>
      <c r="AA23" t="s">
        <v>16</v>
      </c>
    </row>
    <row r="24" spans="2:28" ht="20.100000000000001" customHeight="1" thickBot="1" x14ac:dyDescent="0.3">
      <c r="B24" s="63"/>
      <c r="C24" s="68"/>
      <c r="D24" s="65" t="s">
        <v>66</v>
      </c>
      <c r="E24" s="66">
        <v>0</v>
      </c>
      <c r="F24" s="66">
        <v>0</v>
      </c>
      <c r="G24" s="66">
        <v>3</v>
      </c>
      <c r="H24" s="66">
        <v>2</v>
      </c>
      <c r="I24" s="66">
        <v>0</v>
      </c>
      <c r="J24" s="66">
        <v>4</v>
      </c>
      <c r="K24" s="66">
        <v>3</v>
      </c>
      <c r="L24" s="66">
        <v>47</v>
      </c>
      <c r="M24" s="66">
        <v>1</v>
      </c>
      <c r="N24" s="66">
        <v>2</v>
      </c>
      <c r="O24" s="66">
        <v>0</v>
      </c>
      <c r="P24" s="66">
        <v>0</v>
      </c>
      <c r="Q24" s="66">
        <v>1</v>
      </c>
      <c r="R24" s="66">
        <v>6</v>
      </c>
      <c r="S24" s="66">
        <v>13</v>
      </c>
      <c r="T24" s="66">
        <v>25</v>
      </c>
      <c r="AA24" t="s">
        <v>17</v>
      </c>
    </row>
    <row r="25" spans="2:28" ht="20.100000000000001" customHeight="1" x14ac:dyDescent="0.25">
      <c r="B25" s="57" t="s">
        <v>18</v>
      </c>
      <c r="C25" s="67"/>
      <c r="D25" s="59">
        <v>0</v>
      </c>
      <c r="E25" s="60">
        <v>1</v>
      </c>
      <c r="F25" s="60">
        <v>1</v>
      </c>
      <c r="G25" s="60">
        <v>0</v>
      </c>
      <c r="H25" s="60">
        <v>3</v>
      </c>
      <c r="I25" s="60">
        <v>0</v>
      </c>
      <c r="J25" s="60">
        <v>4</v>
      </c>
      <c r="K25" s="60">
        <v>4</v>
      </c>
      <c r="L25" s="60">
        <v>4</v>
      </c>
      <c r="M25" s="60">
        <v>0</v>
      </c>
      <c r="N25" s="60">
        <v>1</v>
      </c>
      <c r="O25" s="60">
        <v>0</v>
      </c>
      <c r="P25" s="60">
        <v>5</v>
      </c>
      <c r="Q25" s="60">
        <v>3</v>
      </c>
      <c r="R25" s="60">
        <v>3</v>
      </c>
      <c r="S25" s="60">
        <v>6</v>
      </c>
      <c r="T25" s="60">
        <v>6</v>
      </c>
      <c r="AA25" t="s">
        <v>18</v>
      </c>
    </row>
    <row r="26" spans="2:28" ht="20.100000000000001" customHeight="1" x14ac:dyDescent="0.25">
      <c r="B26" s="14"/>
      <c r="C26" s="19"/>
      <c r="D26" s="17">
        <v>1</v>
      </c>
      <c r="E26" s="18">
        <v>5</v>
      </c>
      <c r="F26" s="18">
        <v>5</v>
      </c>
      <c r="G26" s="18">
        <v>0</v>
      </c>
      <c r="H26" s="18">
        <v>3</v>
      </c>
      <c r="I26" s="18">
        <v>6</v>
      </c>
      <c r="J26" s="18">
        <v>2</v>
      </c>
      <c r="K26" s="18">
        <v>2</v>
      </c>
      <c r="L26" s="18">
        <v>2</v>
      </c>
      <c r="M26" s="18">
        <v>3</v>
      </c>
      <c r="N26" s="18">
        <v>2</v>
      </c>
      <c r="O26" s="18">
        <v>6</v>
      </c>
      <c r="P26" s="18">
        <v>1</v>
      </c>
      <c r="Q26" s="18">
        <v>3</v>
      </c>
      <c r="R26" s="18">
        <v>3</v>
      </c>
      <c r="S26" s="18">
        <v>0</v>
      </c>
      <c r="T26" s="18">
        <v>0</v>
      </c>
      <c r="AA26" t="s">
        <v>19</v>
      </c>
    </row>
    <row r="27" spans="2:28" ht="20.100000000000001" customHeight="1" x14ac:dyDescent="0.25">
      <c r="B27" s="14"/>
      <c r="C27" s="19"/>
      <c r="D27" s="17">
        <v>2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3</v>
      </c>
      <c r="N27" s="18">
        <v>3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AA27" t="s">
        <v>20</v>
      </c>
    </row>
    <row r="28" spans="2:28" ht="20.100000000000001" customHeight="1" thickBot="1" x14ac:dyDescent="0.3">
      <c r="B28" s="63"/>
      <c r="C28" s="68"/>
      <c r="D28" s="65" t="s">
        <v>66</v>
      </c>
      <c r="E28" s="66">
        <v>0</v>
      </c>
      <c r="F28" s="66">
        <v>0</v>
      </c>
      <c r="G28" s="66">
        <v>6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6">
        <v>0</v>
      </c>
      <c r="O28" s="66">
        <v>0</v>
      </c>
      <c r="P28" s="66">
        <v>0</v>
      </c>
      <c r="Q28" s="66">
        <v>0</v>
      </c>
      <c r="R28" s="66">
        <v>0</v>
      </c>
      <c r="S28" s="66">
        <v>0</v>
      </c>
      <c r="T28" s="66">
        <v>0</v>
      </c>
      <c r="AA28" t="s">
        <v>21</v>
      </c>
    </row>
    <row r="29" spans="2:28" ht="20.100000000000001" customHeight="1" x14ac:dyDescent="0.25">
      <c r="B29" s="57" t="s">
        <v>19</v>
      </c>
      <c r="C29" s="67"/>
      <c r="D29" s="59">
        <v>0</v>
      </c>
      <c r="E29" s="60">
        <v>5</v>
      </c>
      <c r="F29" s="60">
        <v>5</v>
      </c>
      <c r="G29" s="60">
        <v>0</v>
      </c>
      <c r="H29" s="60">
        <v>9</v>
      </c>
      <c r="I29" s="60">
        <v>1</v>
      </c>
      <c r="J29" s="60">
        <v>9</v>
      </c>
      <c r="K29" s="60">
        <v>9</v>
      </c>
      <c r="L29" s="60">
        <v>0</v>
      </c>
      <c r="M29" s="60">
        <v>5</v>
      </c>
      <c r="N29" s="60">
        <v>6</v>
      </c>
      <c r="O29" s="60">
        <v>1</v>
      </c>
      <c r="P29" s="60">
        <v>6</v>
      </c>
      <c r="Q29" s="60">
        <v>5</v>
      </c>
      <c r="R29" s="60">
        <v>2</v>
      </c>
      <c r="S29" s="60">
        <v>13</v>
      </c>
      <c r="T29" s="60">
        <v>11</v>
      </c>
      <c r="AA29" t="s">
        <v>22</v>
      </c>
    </row>
    <row r="30" spans="2:28" ht="20.100000000000001" customHeight="1" x14ac:dyDescent="0.25">
      <c r="B30" s="14"/>
      <c r="C30" s="19"/>
      <c r="D30" s="17">
        <v>1</v>
      </c>
      <c r="E30" s="18">
        <v>11</v>
      </c>
      <c r="F30" s="18">
        <v>11</v>
      </c>
      <c r="G30" s="18">
        <v>0</v>
      </c>
      <c r="H30" s="18">
        <v>5</v>
      </c>
      <c r="I30" s="18">
        <v>15</v>
      </c>
      <c r="J30" s="18">
        <v>0</v>
      </c>
      <c r="K30" s="18">
        <v>5</v>
      </c>
      <c r="L30" s="18">
        <v>0</v>
      </c>
      <c r="M30" s="18">
        <v>0</v>
      </c>
      <c r="N30" s="18">
        <v>0</v>
      </c>
      <c r="O30" s="18">
        <v>14</v>
      </c>
      <c r="P30" s="18">
        <v>9</v>
      </c>
      <c r="Q30" s="18">
        <v>11</v>
      </c>
      <c r="R30" s="18">
        <v>14</v>
      </c>
      <c r="S30" s="18">
        <v>1</v>
      </c>
      <c r="T30" s="18">
        <v>1</v>
      </c>
      <c r="AA30" t="s">
        <v>23</v>
      </c>
    </row>
    <row r="31" spans="2:28" ht="20.100000000000001" customHeight="1" x14ac:dyDescent="0.25">
      <c r="B31" s="14"/>
      <c r="C31" s="19"/>
      <c r="D31" s="17">
        <v>2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6</v>
      </c>
      <c r="K31" s="18">
        <v>0</v>
      </c>
      <c r="L31" s="18">
        <v>0</v>
      </c>
      <c r="M31" s="18">
        <v>10</v>
      </c>
      <c r="N31" s="18">
        <v>8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AA31" t="s">
        <v>24</v>
      </c>
    </row>
    <row r="32" spans="2:28" ht="20.100000000000001" customHeight="1" thickBot="1" x14ac:dyDescent="0.3">
      <c r="B32" s="63"/>
      <c r="C32" s="68"/>
      <c r="D32" s="65" t="s">
        <v>66</v>
      </c>
      <c r="E32" s="66">
        <v>0</v>
      </c>
      <c r="F32" s="66">
        <v>0</v>
      </c>
      <c r="G32" s="66">
        <v>16</v>
      </c>
      <c r="H32" s="66">
        <v>2</v>
      </c>
      <c r="I32" s="66">
        <v>0</v>
      </c>
      <c r="J32" s="66">
        <v>1</v>
      </c>
      <c r="K32" s="66">
        <v>2</v>
      </c>
      <c r="L32" s="66">
        <v>16</v>
      </c>
      <c r="M32" s="66">
        <v>1</v>
      </c>
      <c r="N32" s="66">
        <v>2</v>
      </c>
      <c r="O32" s="66">
        <v>1</v>
      </c>
      <c r="P32" s="66">
        <v>1</v>
      </c>
      <c r="Q32" s="66">
        <v>0</v>
      </c>
      <c r="R32" s="66">
        <v>0</v>
      </c>
      <c r="S32" s="66">
        <v>2</v>
      </c>
      <c r="T32" s="66">
        <v>4</v>
      </c>
      <c r="AA32" t="s">
        <v>25</v>
      </c>
    </row>
    <row r="33" spans="2:27" ht="20.100000000000001" customHeight="1" x14ac:dyDescent="0.25">
      <c r="B33" s="57" t="s">
        <v>22</v>
      </c>
      <c r="C33" s="67"/>
      <c r="D33" s="59">
        <v>0</v>
      </c>
      <c r="E33" s="60">
        <v>9</v>
      </c>
      <c r="F33" s="60">
        <v>11</v>
      </c>
      <c r="G33" s="60">
        <v>3</v>
      </c>
      <c r="H33" s="60">
        <v>13</v>
      </c>
      <c r="I33" s="60">
        <v>5</v>
      </c>
      <c r="J33" s="60">
        <v>24</v>
      </c>
      <c r="K33" s="60">
        <v>16</v>
      </c>
      <c r="L33" s="60">
        <v>7</v>
      </c>
      <c r="M33" s="60">
        <v>15</v>
      </c>
      <c r="N33" s="60">
        <v>13</v>
      </c>
      <c r="O33" s="60">
        <v>3</v>
      </c>
      <c r="P33" s="60">
        <v>18</v>
      </c>
      <c r="Q33" s="60">
        <v>11</v>
      </c>
      <c r="R33" s="60">
        <v>10</v>
      </c>
      <c r="S33" s="60">
        <v>22</v>
      </c>
      <c r="T33" s="60">
        <v>26</v>
      </c>
      <c r="AA33" t="s">
        <v>26</v>
      </c>
    </row>
    <row r="34" spans="2:27" ht="20.100000000000001" customHeight="1" x14ac:dyDescent="0.25">
      <c r="B34" s="14"/>
      <c r="C34" s="19"/>
      <c r="D34" s="17">
        <v>1</v>
      </c>
      <c r="E34" s="18">
        <v>35</v>
      </c>
      <c r="F34" s="18">
        <v>32</v>
      </c>
      <c r="G34" s="18">
        <v>7</v>
      </c>
      <c r="H34" s="18">
        <v>29</v>
      </c>
      <c r="I34" s="18">
        <v>39</v>
      </c>
      <c r="J34" s="18">
        <v>8</v>
      </c>
      <c r="K34" s="18">
        <v>25</v>
      </c>
      <c r="L34" s="18">
        <v>21</v>
      </c>
      <c r="M34" s="18">
        <v>7</v>
      </c>
      <c r="N34" s="18">
        <v>7</v>
      </c>
      <c r="O34" s="18">
        <v>40</v>
      </c>
      <c r="P34" s="18">
        <v>26</v>
      </c>
      <c r="Q34" s="18">
        <v>32</v>
      </c>
      <c r="R34" s="18">
        <v>32</v>
      </c>
      <c r="S34" s="18">
        <v>7</v>
      </c>
      <c r="T34" s="18">
        <v>2</v>
      </c>
      <c r="AA34" t="s">
        <v>27</v>
      </c>
    </row>
    <row r="35" spans="2:27" ht="20.100000000000001" customHeight="1" x14ac:dyDescent="0.25">
      <c r="B35" s="14"/>
      <c r="C35" s="19"/>
      <c r="D35" s="17">
        <v>2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3</v>
      </c>
      <c r="K35" s="18">
        <v>0</v>
      </c>
      <c r="L35" s="18">
        <v>0</v>
      </c>
      <c r="M35" s="18">
        <v>22</v>
      </c>
      <c r="N35" s="18">
        <v>20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1</v>
      </c>
      <c r="AA35" t="s">
        <v>28</v>
      </c>
    </row>
    <row r="36" spans="2:27" ht="20.100000000000001" customHeight="1" thickBot="1" x14ac:dyDescent="0.3">
      <c r="B36" s="63"/>
      <c r="C36" s="68"/>
      <c r="D36" s="65" t="s">
        <v>66</v>
      </c>
      <c r="E36" s="66">
        <v>0</v>
      </c>
      <c r="F36" s="66">
        <v>1</v>
      </c>
      <c r="G36" s="66">
        <v>34</v>
      </c>
      <c r="H36" s="66">
        <v>2</v>
      </c>
      <c r="I36" s="66">
        <v>0</v>
      </c>
      <c r="J36" s="66">
        <v>9</v>
      </c>
      <c r="K36" s="66">
        <v>3</v>
      </c>
      <c r="L36" s="66">
        <v>16</v>
      </c>
      <c r="M36" s="66">
        <v>0</v>
      </c>
      <c r="N36" s="66">
        <v>4</v>
      </c>
      <c r="O36" s="66">
        <v>1</v>
      </c>
      <c r="P36" s="66">
        <v>0</v>
      </c>
      <c r="Q36" s="66">
        <v>1</v>
      </c>
      <c r="R36" s="66">
        <v>2</v>
      </c>
      <c r="S36" s="66">
        <v>15</v>
      </c>
      <c r="T36" s="66">
        <v>15</v>
      </c>
      <c r="AA36" t="s">
        <v>29</v>
      </c>
    </row>
    <row r="37" spans="2:27" ht="20.100000000000001" customHeight="1" x14ac:dyDescent="0.25">
      <c r="B37" s="57" t="s">
        <v>24</v>
      </c>
      <c r="C37" s="67"/>
      <c r="D37" s="59">
        <v>0</v>
      </c>
      <c r="E37" s="60">
        <v>21</v>
      </c>
      <c r="F37" s="60">
        <v>6</v>
      </c>
      <c r="G37" s="60">
        <v>4</v>
      </c>
      <c r="H37" s="60">
        <v>32</v>
      </c>
      <c r="I37" s="60">
        <v>6</v>
      </c>
      <c r="J37" s="60">
        <v>46</v>
      </c>
      <c r="K37" s="60">
        <v>33</v>
      </c>
      <c r="L37" s="60">
        <v>14</v>
      </c>
      <c r="M37" s="60">
        <v>31</v>
      </c>
      <c r="N37" s="60">
        <v>28</v>
      </c>
      <c r="O37" s="60">
        <v>7</v>
      </c>
      <c r="P37" s="60">
        <v>24</v>
      </c>
      <c r="Q37" s="60">
        <v>9</v>
      </c>
      <c r="R37" s="60">
        <v>13</v>
      </c>
      <c r="S37" s="60">
        <v>23</v>
      </c>
      <c r="T37" s="60">
        <v>40</v>
      </c>
      <c r="AA37" t="s">
        <v>30</v>
      </c>
    </row>
    <row r="38" spans="2:27" ht="20.100000000000001" customHeight="1" x14ac:dyDescent="0.25">
      <c r="B38" s="14"/>
      <c r="C38" s="19"/>
      <c r="D38" s="17">
        <v>1</v>
      </c>
      <c r="E38" s="18">
        <v>43</v>
      </c>
      <c r="F38" s="18">
        <v>58</v>
      </c>
      <c r="G38" s="18">
        <v>23</v>
      </c>
      <c r="H38" s="18">
        <v>30</v>
      </c>
      <c r="I38" s="18">
        <v>58</v>
      </c>
      <c r="J38" s="18">
        <v>0</v>
      </c>
      <c r="K38" s="18">
        <v>31</v>
      </c>
      <c r="L38" s="18">
        <v>15</v>
      </c>
      <c r="M38" s="18">
        <v>2</v>
      </c>
      <c r="N38" s="18">
        <v>0</v>
      </c>
      <c r="O38" s="18">
        <v>57</v>
      </c>
      <c r="P38" s="18">
        <v>40</v>
      </c>
      <c r="Q38" s="18">
        <v>55</v>
      </c>
      <c r="R38" s="18">
        <v>51</v>
      </c>
      <c r="S38" s="18">
        <v>33</v>
      </c>
      <c r="T38" s="18">
        <v>5</v>
      </c>
      <c r="AA38" t="s">
        <v>31</v>
      </c>
    </row>
    <row r="39" spans="2:27" ht="20.100000000000001" customHeight="1" x14ac:dyDescent="0.25">
      <c r="B39" s="14"/>
      <c r="C39" s="19"/>
      <c r="D39" s="17">
        <v>2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14</v>
      </c>
      <c r="K39" s="18">
        <v>0</v>
      </c>
      <c r="L39" s="18">
        <v>0</v>
      </c>
      <c r="M39" s="18">
        <v>30</v>
      </c>
      <c r="N39" s="18">
        <v>33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4</v>
      </c>
      <c r="AA39" t="s">
        <v>32</v>
      </c>
    </row>
    <row r="40" spans="2:27" ht="20.100000000000001" customHeight="1" thickBot="1" x14ac:dyDescent="0.3">
      <c r="B40" s="63"/>
      <c r="C40" s="68"/>
      <c r="D40" s="65" t="s">
        <v>66</v>
      </c>
      <c r="E40" s="66">
        <v>0</v>
      </c>
      <c r="F40" s="66">
        <v>0</v>
      </c>
      <c r="G40" s="66">
        <v>37</v>
      </c>
      <c r="H40" s="66">
        <v>2</v>
      </c>
      <c r="I40" s="66">
        <v>0</v>
      </c>
      <c r="J40" s="66">
        <v>4</v>
      </c>
      <c r="K40" s="66">
        <v>0</v>
      </c>
      <c r="L40" s="66">
        <v>35</v>
      </c>
      <c r="M40" s="66">
        <v>1</v>
      </c>
      <c r="N40" s="66">
        <v>3</v>
      </c>
      <c r="O40" s="66">
        <v>0</v>
      </c>
      <c r="P40" s="66">
        <v>0</v>
      </c>
      <c r="Q40" s="66">
        <v>0</v>
      </c>
      <c r="R40" s="66">
        <v>0</v>
      </c>
      <c r="S40" s="66">
        <v>8</v>
      </c>
      <c r="T40" s="66">
        <v>15</v>
      </c>
      <c r="AA40" t="s">
        <v>33</v>
      </c>
    </row>
    <row r="41" spans="2:27" ht="20.100000000000001" customHeight="1" x14ac:dyDescent="0.25">
      <c r="B41" s="57" t="s">
        <v>21</v>
      </c>
      <c r="C41" s="67"/>
      <c r="D41" s="59">
        <v>0</v>
      </c>
      <c r="E41" s="60">
        <v>7</v>
      </c>
      <c r="F41" s="60">
        <v>7</v>
      </c>
      <c r="G41" s="60">
        <v>5</v>
      </c>
      <c r="H41" s="60">
        <v>12</v>
      </c>
      <c r="I41" s="60">
        <v>1</v>
      </c>
      <c r="J41" s="60">
        <v>12</v>
      </c>
      <c r="K41" s="60">
        <v>17</v>
      </c>
      <c r="L41" s="60">
        <v>9</v>
      </c>
      <c r="M41" s="60">
        <v>2</v>
      </c>
      <c r="N41" s="60">
        <v>10</v>
      </c>
      <c r="O41" s="60">
        <v>3</v>
      </c>
      <c r="P41" s="60">
        <v>6</v>
      </c>
      <c r="Q41" s="60">
        <v>1</v>
      </c>
      <c r="R41" s="60">
        <v>2</v>
      </c>
      <c r="S41" s="60">
        <v>20</v>
      </c>
      <c r="T41" s="60">
        <v>19</v>
      </c>
      <c r="AA41" t="s">
        <v>34</v>
      </c>
    </row>
    <row r="42" spans="2:27" ht="20.100000000000001" customHeight="1" x14ac:dyDescent="0.25">
      <c r="B42" s="14"/>
      <c r="C42" s="19"/>
      <c r="D42" s="17">
        <v>1</v>
      </c>
      <c r="E42" s="18">
        <v>26</v>
      </c>
      <c r="F42" s="18">
        <v>26</v>
      </c>
      <c r="G42" s="18">
        <v>28</v>
      </c>
      <c r="H42" s="18">
        <v>21</v>
      </c>
      <c r="I42" s="18">
        <v>32</v>
      </c>
      <c r="J42" s="18">
        <v>0</v>
      </c>
      <c r="K42" s="18">
        <v>16</v>
      </c>
      <c r="L42" s="18">
        <v>22</v>
      </c>
      <c r="M42" s="18">
        <v>4</v>
      </c>
      <c r="N42" s="18">
        <v>2</v>
      </c>
      <c r="O42" s="18">
        <v>30</v>
      </c>
      <c r="P42" s="18">
        <v>27</v>
      </c>
      <c r="Q42" s="18">
        <v>32</v>
      </c>
      <c r="R42" s="18">
        <v>31</v>
      </c>
      <c r="S42" s="18">
        <v>12</v>
      </c>
      <c r="T42" s="18">
        <v>0</v>
      </c>
      <c r="AA42" t="s">
        <v>35</v>
      </c>
    </row>
    <row r="43" spans="2:27" ht="20.100000000000001" customHeight="1" x14ac:dyDescent="0.25">
      <c r="B43" s="14"/>
      <c r="C43" s="19"/>
      <c r="D43" s="17">
        <v>2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21</v>
      </c>
      <c r="K43" s="18">
        <v>0</v>
      </c>
      <c r="L43" s="18">
        <v>0</v>
      </c>
      <c r="M43" s="18">
        <v>27</v>
      </c>
      <c r="N43" s="18">
        <v>20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12</v>
      </c>
      <c r="AA43" t="s">
        <v>36</v>
      </c>
    </row>
    <row r="44" spans="2:27" ht="20.100000000000001" customHeight="1" thickBot="1" x14ac:dyDescent="0.3">
      <c r="B44" s="63"/>
      <c r="C44" s="68"/>
      <c r="D44" s="65" t="s">
        <v>66</v>
      </c>
      <c r="E44" s="66">
        <v>0</v>
      </c>
      <c r="F44" s="66">
        <v>0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66">
        <v>2</v>
      </c>
      <c r="M44" s="66">
        <v>0</v>
      </c>
      <c r="N44" s="66">
        <v>1</v>
      </c>
      <c r="O44" s="66">
        <v>0</v>
      </c>
      <c r="P44" s="66">
        <v>0</v>
      </c>
      <c r="Q44" s="66">
        <v>0</v>
      </c>
      <c r="R44" s="66">
        <v>0</v>
      </c>
      <c r="S44" s="66">
        <v>1</v>
      </c>
      <c r="T44" s="66">
        <v>2</v>
      </c>
      <c r="AA44" t="s">
        <v>41</v>
      </c>
    </row>
    <row r="45" spans="2:27" ht="20.100000000000001" customHeight="1" x14ac:dyDescent="0.25">
      <c r="B45" s="57" t="s">
        <v>25</v>
      </c>
      <c r="C45" s="67"/>
      <c r="D45" s="59">
        <v>0</v>
      </c>
      <c r="E45" s="60">
        <v>11</v>
      </c>
      <c r="F45" s="60">
        <v>7</v>
      </c>
      <c r="G45" s="60">
        <v>0</v>
      </c>
      <c r="H45" s="60">
        <v>15</v>
      </c>
      <c r="I45" s="60">
        <v>1</v>
      </c>
      <c r="J45" s="60">
        <v>27</v>
      </c>
      <c r="K45" s="60">
        <v>22</v>
      </c>
      <c r="L45" s="60">
        <v>0</v>
      </c>
      <c r="M45" s="60">
        <v>5</v>
      </c>
      <c r="N45" s="60">
        <v>11</v>
      </c>
      <c r="O45" s="60">
        <v>1</v>
      </c>
      <c r="P45" s="60">
        <v>14</v>
      </c>
      <c r="Q45" s="60">
        <v>4</v>
      </c>
      <c r="R45" s="60">
        <v>1</v>
      </c>
      <c r="S45" s="60">
        <v>21</v>
      </c>
      <c r="T45" s="60">
        <v>16</v>
      </c>
    </row>
    <row r="46" spans="2:27" ht="20.100000000000001" customHeight="1" x14ac:dyDescent="0.25">
      <c r="B46" s="14"/>
      <c r="C46" s="19"/>
      <c r="D46" s="17">
        <v>1</v>
      </c>
      <c r="E46" s="18">
        <v>30</v>
      </c>
      <c r="F46" s="18">
        <v>36</v>
      </c>
      <c r="G46" s="18">
        <v>9</v>
      </c>
      <c r="H46" s="18">
        <v>28</v>
      </c>
      <c r="I46" s="18">
        <v>42</v>
      </c>
      <c r="J46" s="18">
        <v>3</v>
      </c>
      <c r="K46" s="18">
        <v>20</v>
      </c>
      <c r="L46" s="18">
        <v>8</v>
      </c>
      <c r="M46" s="18">
        <v>8</v>
      </c>
      <c r="N46" s="18">
        <v>4</v>
      </c>
      <c r="O46" s="18">
        <v>42</v>
      </c>
      <c r="P46" s="18">
        <v>29</v>
      </c>
      <c r="Q46" s="18">
        <v>37</v>
      </c>
      <c r="R46" s="18">
        <v>40</v>
      </c>
      <c r="S46" s="18">
        <v>14</v>
      </c>
      <c r="T46" s="18">
        <v>1</v>
      </c>
    </row>
    <row r="47" spans="2:27" ht="20.100000000000001" customHeight="1" x14ac:dyDescent="0.25">
      <c r="B47" s="14"/>
      <c r="C47" s="19"/>
      <c r="D47" s="17">
        <v>2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7</v>
      </c>
      <c r="K47" s="18">
        <v>0</v>
      </c>
      <c r="L47" s="18">
        <v>0</v>
      </c>
      <c r="M47" s="18">
        <v>30</v>
      </c>
      <c r="N47" s="18">
        <v>23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10</v>
      </c>
    </row>
    <row r="48" spans="2:27" ht="20.100000000000001" customHeight="1" thickBot="1" x14ac:dyDescent="0.3">
      <c r="B48" s="63"/>
      <c r="C48" s="68"/>
      <c r="D48" s="65" t="s">
        <v>66</v>
      </c>
      <c r="E48" s="66">
        <v>2</v>
      </c>
      <c r="F48" s="66">
        <v>0</v>
      </c>
      <c r="G48" s="66">
        <v>34</v>
      </c>
      <c r="H48" s="66">
        <v>0</v>
      </c>
      <c r="I48" s="66">
        <v>0</v>
      </c>
      <c r="J48" s="66">
        <v>6</v>
      </c>
      <c r="K48" s="66">
        <v>1</v>
      </c>
      <c r="L48" s="66">
        <v>35</v>
      </c>
      <c r="M48" s="66">
        <v>0</v>
      </c>
      <c r="N48" s="66">
        <v>5</v>
      </c>
      <c r="O48" s="66">
        <v>0</v>
      </c>
      <c r="P48" s="66">
        <v>0</v>
      </c>
      <c r="Q48" s="66">
        <v>2</v>
      </c>
      <c r="R48" s="66">
        <v>2</v>
      </c>
      <c r="S48" s="66">
        <v>8</v>
      </c>
      <c r="T48" s="66">
        <v>16</v>
      </c>
    </row>
    <row r="49" spans="2:20" ht="20.100000000000001" customHeight="1" x14ac:dyDescent="0.25">
      <c r="B49" s="57" t="s">
        <v>30</v>
      </c>
      <c r="C49" s="67"/>
      <c r="D49" s="59">
        <v>0</v>
      </c>
      <c r="E49" s="60">
        <v>13</v>
      </c>
      <c r="F49" s="60">
        <v>14</v>
      </c>
      <c r="G49" s="60">
        <v>19</v>
      </c>
      <c r="H49" s="60">
        <v>37</v>
      </c>
      <c r="I49" s="60">
        <v>7</v>
      </c>
      <c r="J49" s="60">
        <v>35</v>
      </c>
      <c r="K49" s="60">
        <v>40</v>
      </c>
      <c r="L49" s="60">
        <v>32</v>
      </c>
      <c r="M49" s="60">
        <v>19</v>
      </c>
      <c r="N49" s="60">
        <v>23</v>
      </c>
      <c r="O49" s="60">
        <v>11</v>
      </c>
      <c r="P49" s="60">
        <v>31</v>
      </c>
      <c r="Q49" s="60">
        <v>7</v>
      </c>
      <c r="R49" s="60">
        <v>10</v>
      </c>
      <c r="S49" s="60">
        <v>42</v>
      </c>
      <c r="T49" s="60">
        <v>20</v>
      </c>
    </row>
    <row r="50" spans="2:20" ht="20.100000000000001" customHeight="1" x14ac:dyDescent="0.25">
      <c r="B50" s="14"/>
      <c r="C50" s="19"/>
      <c r="D50" s="17">
        <v>1</v>
      </c>
      <c r="E50" s="18">
        <v>27</v>
      </c>
      <c r="F50" s="18">
        <v>31</v>
      </c>
      <c r="G50" s="18">
        <v>48</v>
      </c>
      <c r="H50" s="18">
        <v>30</v>
      </c>
      <c r="I50" s="18">
        <v>61</v>
      </c>
      <c r="J50" s="18">
        <v>6</v>
      </c>
      <c r="K50" s="18">
        <v>27</v>
      </c>
      <c r="L50" s="18">
        <v>31</v>
      </c>
      <c r="M50" s="18">
        <v>10</v>
      </c>
      <c r="N50" s="18">
        <v>6</v>
      </c>
      <c r="O50" s="18">
        <v>58</v>
      </c>
      <c r="P50" s="18">
        <v>37</v>
      </c>
      <c r="Q50" s="18">
        <v>62</v>
      </c>
      <c r="R50" s="18">
        <v>59</v>
      </c>
      <c r="S50" s="18">
        <v>18</v>
      </c>
      <c r="T50" s="18">
        <v>1</v>
      </c>
    </row>
    <row r="51" spans="2:20" ht="20.100000000000001" customHeight="1" x14ac:dyDescent="0.25">
      <c r="B51" s="14"/>
      <c r="C51" s="19"/>
      <c r="D51" s="17">
        <v>2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21</v>
      </c>
      <c r="K51" s="18">
        <v>0</v>
      </c>
      <c r="L51" s="18">
        <v>0</v>
      </c>
      <c r="M51" s="18">
        <v>40</v>
      </c>
      <c r="N51" s="18">
        <v>35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27</v>
      </c>
    </row>
    <row r="52" spans="2:20" ht="20.100000000000001" customHeight="1" thickBot="1" x14ac:dyDescent="0.3">
      <c r="B52" s="63"/>
      <c r="C52" s="68"/>
      <c r="D52" s="65" t="s">
        <v>66</v>
      </c>
      <c r="E52" s="66">
        <v>29</v>
      </c>
      <c r="F52" s="66">
        <v>24</v>
      </c>
      <c r="G52" s="66">
        <v>2</v>
      </c>
      <c r="H52" s="66">
        <v>2</v>
      </c>
      <c r="I52" s="66">
        <v>1</v>
      </c>
      <c r="J52" s="66">
        <v>7</v>
      </c>
      <c r="K52" s="66">
        <v>2</v>
      </c>
      <c r="L52" s="66">
        <v>6</v>
      </c>
      <c r="M52" s="66">
        <v>0</v>
      </c>
      <c r="N52" s="66">
        <v>5</v>
      </c>
      <c r="O52" s="66">
        <v>0</v>
      </c>
      <c r="P52" s="66">
        <v>1</v>
      </c>
      <c r="Q52" s="66">
        <v>0</v>
      </c>
      <c r="R52" s="66">
        <v>0</v>
      </c>
      <c r="S52" s="66">
        <v>9</v>
      </c>
      <c r="T52" s="66">
        <v>21</v>
      </c>
    </row>
    <row r="53" spans="2:20" ht="20.100000000000001" customHeight="1" x14ac:dyDescent="0.25">
      <c r="B53" s="57" t="s">
        <v>29</v>
      </c>
      <c r="C53" s="67"/>
      <c r="D53" s="59">
        <v>0</v>
      </c>
      <c r="E53" s="60">
        <v>14</v>
      </c>
      <c r="F53" s="60">
        <v>5</v>
      </c>
      <c r="G53" s="60">
        <v>0</v>
      </c>
      <c r="H53" s="60">
        <v>26</v>
      </c>
      <c r="I53" s="60">
        <v>6</v>
      </c>
      <c r="J53" s="60">
        <v>49</v>
      </c>
      <c r="K53" s="60">
        <v>21</v>
      </c>
      <c r="L53" s="60">
        <v>37</v>
      </c>
      <c r="M53" s="60">
        <v>12</v>
      </c>
      <c r="N53" s="60">
        <v>23</v>
      </c>
      <c r="O53" s="60">
        <v>2</v>
      </c>
      <c r="P53" s="60">
        <v>7</v>
      </c>
      <c r="Q53" s="60">
        <v>4</v>
      </c>
      <c r="R53" s="60">
        <v>6</v>
      </c>
      <c r="S53" s="60">
        <v>30</v>
      </c>
      <c r="T53" s="60">
        <v>44</v>
      </c>
    </row>
    <row r="54" spans="2:20" ht="20.100000000000001" customHeight="1" x14ac:dyDescent="0.25">
      <c r="B54" s="14"/>
      <c r="C54" s="19"/>
      <c r="D54" s="17">
        <v>1</v>
      </c>
      <c r="E54" s="18">
        <v>54</v>
      </c>
      <c r="F54" s="18">
        <v>63</v>
      </c>
      <c r="G54" s="18">
        <v>5</v>
      </c>
      <c r="H54" s="18">
        <v>41</v>
      </c>
      <c r="I54" s="18">
        <v>62</v>
      </c>
      <c r="J54" s="18">
        <v>3</v>
      </c>
      <c r="K54" s="18">
        <v>45</v>
      </c>
      <c r="L54" s="18">
        <v>28</v>
      </c>
      <c r="M54" s="18">
        <v>9</v>
      </c>
      <c r="N54" s="18">
        <v>18</v>
      </c>
      <c r="O54" s="18">
        <v>65</v>
      </c>
      <c r="P54" s="18">
        <v>60</v>
      </c>
      <c r="Q54" s="18">
        <v>64</v>
      </c>
      <c r="R54" s="18">
        <v>62</v>
      </c>
      <c r="S54" s="18">
        <v>30</v>
      </c>
      <c r="T54" s="18">
        <v>5</v>
      </c>
    </row>
    <row r="55" spans="2:20" ht="20.100000000000001" customHeight="1" x14ac:dyDescent="0.25">
      <c r="B55" s="14"/>
      <c r="C55" s="19"/>
      <c r="D55" s="17">
        <v>2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12</v>
      </c>
      <c r="K55" s="18">
        <v>0</v>
      </c>
      <c r="L55" s="18">
        <v>0</v>
      </c>
      <c r="M55" s="18">
        <v>47</v>
      </c>
      <c r="N55" s="18">
        <v>22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9</v>
      </c>
    </row>
    <row r="56" spans="2:20" ht="20.100000000000001" customHeight="1" thickBot="1" x14ac:dyDescent="0.3">
      <c r="B56" s="63"/>
      <c r="C56" s="68"/>
      <c r="D56" s="65" t="s">
        <v>66</v>
      </c>
      <c r="E56" s="66">
        <v>0</v>
      </c>
      <c r="F56" s="66">
        <v>0</v>
      </c>
      <c r="G56" s="66">
        <v>63</v>
      </c>
      <c r="H56" s="66">
        <v>1</v>
      </c>
      <c r="I56" s="66">
        <v>0</v>
      </c>
      <c r="J56" s="66">
        <v>4</v>
      </c>
      <c r="K56" s="66">
        <v>2</v>
      </c>
      <c r="L56" s="66">
        <v>3</v>
      </c>
      <c r="M56" s="66">
        <v>0</v>
      </c>
      <c r="N56" s="66">
        <v>5</v>
      </c>
      <c r="O56" s="66">
        <v>1</v>
      </c>
      <c r="P56" s="66">
        <v>1</v>
      </c>
      <c r="Q56" s="66">
        <v>0</v>
      </c>
      <c r="R56" s="66">
        <v>0</v>
      </c>
      <c r="S56" s="66">
        <v>8</v>
      </c>
      <c r="T56" s="66">
        <v>10</v>
      </c>
    </row>
    <row r="57" spans="2:20" ht="20.100000000000001" customHeight="1" x14ac:dyDescent="0.25">
      <c r="B57" s="57" t="s">
        <v>33</v>
      </c>
      <c r="C57" s="67"/>
      <c r="D57" s="59">
        <v>0</v>
      </c>
      <c r="E57" s="60">
        <v>3</v>
      </c>
      <c r="F57" s="60">
        <v>0</v>
      </c>
      <c r="G57" s="60">
        <v>0</v>
      </c>
      <c r="H57" s="60">
        <v>3</v>
      </c>
      <c r="I57" s="60">
        <v>1</v>
      </c>
      <c r="J57" s="60">
        <v>4</v>
      </c>
      <c r="K57" s="60">
        <v>5</v>
      </c>
      <c r="L57" s="60">
        <v>0</v>
      </c>
      <c r="M57" s="60">
        <v>1</v>
      </c>
      <c r="N57" s="60">
        <v>1</v>
      </c>
      <c r="O57" s="60">
        <v>2</v>
      </c>
      <c r="P57" s="60">
        <v>3</v>
      </c>
      <c r="Q57" s="60">
        <v>3</v>
      </c>
      <c r="R57" s="60">
        <v>3</v>
      </c>
      <c r="S57" s="60">
        <v>10</v>
      </c>
      <c r="T57" s="60">
        <v>8</v>
      </c>
    </row>
    <row r="58" spans="2:20" ht="20.100000000000001" customHeight="1" x14ac:dyDescent="0.25">
      <c r="B58" s="14"/>
      <c r="C58" s="19"/>
      <c r="D58" s="17">
        <v>1</v>
      </c>
      <c r="E58" s="18">
        <v>9</v>
      </c>
      <c r="F58" s="18">
        <v>12</v>
      </c>
      <c r="G58" s="18">
        <v>0</v>
      </c>
      <c r="H58" s="18">
        <v>9</v>
      </c>
      <c r="I58" s="18">
        <v>10</v>
      </c>
      <c r="J58" s="18">
        <v>1</v>
      </c>
      <c r="K58" s="18">
        <v>6</v>
      </c>
      <c r="L58" s="18">
        <v>0</v>
      </c>
      <c r="M58" s="18">
        <v>1</v>
      </c>
      <c r="N58" s="18">
        <v>3</v>
      </c>
      <c r="O58" s="18">
        <v>9</v>
      </c>
      <c r="P58" s="18">
        <v>8</v>
      </c>
      <c r="Q58" s="18">
        <v>9</v>
      </c>
      <c r="R58" s="18">
        <v>9</v>
      </c>
      <c r="S58" s="18">
        <v>2</v>
      </c>
      <c r="T58" s="18">
        <v>3</v>
      </c>
    </row>
    <row r="59" spans="2:20" ht="20.100000000000001" customHeight="1" x14ac:dyDescent="0.25">
      <c r="B59" s="14"/>
      <c r="C59" s="19"/>
      <c r="D59" s="17">
        <v>2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6</v>
      </c>
      <c r="K59" s="18">
        <v>0</v>
      </c>
      <c r="L59" s="18">
        <v>0</v>
      </c>
      <c r="M59" s="18">
        <v>9</v>
      </c>
      <c r="N59" s="18">
        <v>7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</row>
    <row r="60" spans="2:20" ht="20.100000000000001" customHeight="1" thickBot="1" x14ac:dyDescent="0.3">
      <c r="B60" s="63"/>
      <c r="C60" s="68"/>
      <c r="D60" s="65" t="s">
        <v>66</v>
      </c>
      <c r="E60" s="66">
        <v>0</v>
      </c>
      <c r="F60" s="66">
        <v>0</v>
      </c>
      <c r="G60" s="66">
        <v>12</v>
      </c>
      <c r="H60" s="66">
        <v>0</v>
      </c>
      <c r="I60" s="66">
        <v>1</v>
      </c>
      <c r="J60" s="66">
        <v>1</v>
      </c>
      <c r="K60" s="66">
        <v>1</v>
      </c>
      <c r="L60" s="66">
        <v>12</v>
      </c>
      <c r="M60" s="66">
        <v>1</v>
      </c>
      <c r="N60" s="66">
        <v>1</v>
      </c>
      <c r="O60" s="66">
        <v>1</v>
      </c>
      <c r="P60" s="66">
        <v>1</v>
      </c>
      <c r="Q60" s="66">
        <v>0</v>
      </c>
      <c r="R60" s="66">
        <v>0</v>
      </c>
      <c r="S60" s="66">
        <v>0</v>
      </c>
      <c r="T60" s="18">
        <v>1</v>
      </c>
    </row>
    <row r="61" spans="2:20" ht="20.100000000000001" customHeight="1" x14ac:dyDescent="0.25">
      <c r="B61" s="57" t="s">
        <v>35</v>
      </c>
      <c r="C61" s="67"/>
      <c r="D61" s="59">
        <v>0</v>
      </c>
      <c r="E61" s="60">
        <v>2</v>
      </c>
      <c r="F61" s="60">
        <v>7</v>
      </c>
      <c r="G61" s="60">
        <v>0</v>
      </c>
      <c r="H61" s="60">
        <v>10</v>
      </c>
      <c r="I61" s="60">
        <v>2</v>
      </c>
      <c r="J61" s="60">
        <v>11</v>
      </c>
      <c r="K61" s="60">
        <v>11</v>
      </c>
      <c r="L61" s="60">
        <v>1</v>
      </c>
      <c r="M61" s="60">
        <v>2</v>
      </c>
      <c r="N61" s="60">
        <v>5</v>
      </c>
      <c r="O61" s="60">
        <v>0</v>
      </c>
      <c r="P61" s="60">
        <v>2</v>
      </c>
      <c r="Q61" s="60">
        <v>3</v>
      </c>
      <c r="R61" s="60">
        <v>0</v>
      </c>
      <c r="S61" s="60">
        <v>7</v>
      </c>
      <c r="T61" s="18">
        <v>6</v>
      </c>
    </row>
    <row r="62" spans="2:20" ht="20.100000000000001" customHeight="1" x14ac:dyDescent="0.25">
      <c r="B62" s="14"/>
      <c r="C62" s="19"/>
      <c r="D62" s="17">
        <v>1</v>
      </c>
      <c r="E62" s="18">
        <v>16</v>
      </c>
      <c r="F62" s="18">
        <v>11</v>
      </c>
      <c r="G62" s="18">
        <v>9</v>
      </c>
      <c r="H62" s="18">
        <v>5</v>
      </c>
      <c r="I62" s="18">
        <v>16</v>
      </c>
      <c r="J62" s="18">
        <v>5</v>
      </c>
      <c r="K62" s="18">
        <v>6</v>
      </c>
      <c r="L62" s="18">
        <v>7</v>
      </c>
      <c r="M62" s="18">
        <v>7</v>
      </c>
      <c r="N62" s="18">
        <v>1</v>
      </c>
      <c r="O62" s="18">
        <v>18</v>
      </c>
      <c r="P62" s="18">
        <v>14</v>
      </c>
      <c r="Q62" s="18">
        <v>15</v>
      </c>
      <c r="R62" s="18">
        <v>18</v>
      </c>
      <c r="S62" s="18">
        <v>2</v>
      </c>
      <c r="T62" s="18">
        <v>3</v>
      </c>
    </row>
    <row r="63" spans="2:20" ht="20.100000000000001" customHeight="1" x14ac:dyDescent="0.25">
      <c r="B63" s="14"/>
      <c r="C63" s="19"/>
      <c r="D63" s="17">
        <v>2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1</v>
      </c>
      <c r="K63" s="18">
        <v>0</v>
      </c>
      <c r="L63" s="18">
        <v>0</v>
      </c>
      <c r="M63" s="18">
        <v>8</v>
      </c>
      <c r="N63" s="18">
        <v>10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1</v>
      </c>
    </row>
    <row r="64" spans="2:20" ht="20.100000000000001" customHeight="1" thickBot="1" x14ac:dyDescent="0.3">
      <c r="B64" s="63"/>
      <c r="C64" s="68"/>
      <c r="D64" s="65" t="s">
        <v>66</v>
      </c>
      <c r="E64" s="66">
        <v>0</v>
      </c>
      <c r="F64" s="66">
        <v>0</v>
      </c>
      <c r="G64" s="66">
        <v>9</v>
      </c>
      <c r="H64" s="66">
        <v>3</v>
      </c>
      <c r="I64" s="66">
        <v>0</v>
      </c>
      <c r="J64" s="66">
        <v>1</v>
      </c>
      <c r="K64" s="66">
        <v>1</v>
      </c>
      <c r="L64" s="66">
        <v>10</v>
      </c>
      <c r="M64" s="66">
        <v>1</v>
      </c>
      <c r="N64" s="66">
        <v>2</v>
      </c>
      <c r="O64" s="66">
        <v>0</v>
      </c>
      <c r="P64" s="66">
        <v>2</v>
      </c>
      <c r="Q64" s="66">
        <v>0</v>
      </c>
      <c r="R64" s="66">
        <v>0</v>
      </c>
      <c r="S64" s="66">
        <v>9</v>
      </c>
      <c r="T64" s="66">
        <v>8</v>
      </c>
    </row>
    <row r="65" spans="2:20" ht="20.100000000000001" customHeight="1" x14ac:dyDescent="0.25">
      <c r="B65" s="57" t="s">
        <v>73</v>
      </c>
      <c r="C65" s="67"/>
      <c r="D65" s="59">
        <v>0</v>
      </c>
      <c r="E65" s="60">
        <v>3</v>
      </c>
      <c r="F65" s="60">
        <v>0</v>
      </c>
      <c r="G65" s="60">
        <v>1</v>
      </c>
      <c r="H65" s="60">
        <v>4</v>
      </c>
      <c r="I65" s="60">
        <v>0</v>
      </c>
      <c r="J65" s="60">
        <v>5</v>
      </c>
      <c r="K65" s="60">
        <v>2</v>
      </c>
      <c r="L65" s="60">
        <v>5</v>
      </c>
      <c r="M65" s="60">
        <v>2</v>
      </c>
      <c r="N65" s="60">
        <v>4</v>
      </c>
      <c r="O65" s="60">
        <v>0</v>
      </c>
      <c r="P65" s="60">
        <v>2</v>
      </c>
      <c r="Q65" s="60">
        <v>1</v>
      </c>
      <c r="R65" s="60">
        <v>1</v>
      </c>
      <c r="S65" s="60">
        <v>7</v>
      </c>
      <c r="T65" s="60">
        <v>4</v>
      </c>
    </row>
    <row r="66" spans="2:20" ht="20.100000000000001" customHeight="1" x14ac:dyDescent="0.25">
      <c r="B66" s="14"/>
      <c r="C66" s="19"/>
      <c r="D66" s="17">
        <v>1</v>
      </c>
      <c r="E66" s="18">
        <v>7</v>
      </c>
      <c r="F66" s="18">
        <v>10</v>
      </c>
      <c r="G66" s="18">
        <v>7</v>
      </c>
      <c r="H66" s="18">
        <v>6</v>
      </c>
      <c r="I66" s="18">
        <v>10</v>
      </c>
      <c r="J66" s="18">
        <v>0</v>
      </c>
      <c r="K66" s="18">
        <v>7</v>
      </c>
      <c r="L66" s="18">
        <v>4</v>
      </c>
      <c r="M66" s="18">
        <v>0</v>
      </c>
      <c r="N66" s="18">
        <v>0</v>
      </c>
      <c r="O66" s="18">
        <v>10</v>
      </c>
      <c r="P66" s="18">
        <v>8</v>
      </c>
      <c r="Q66" s="18">
        <v>8</v>
      </c>
      <c r="R66" s="18">
        <v>8</v>
      </c>
      <c r="S66" s="18">
        <v>2</v>
      </c>
      <c r="T66" s="18">
        <v>1</v>
      </c>
    </row>
    <row r="67" spans="2:20" ht="20.100000000000001" customHeight="1" x14ac:dyDescent="0.25">
      <c r="B67" s="14"/>
      <c r="C67" s="19"/>
      <c r="D67" s="17">
        <v>2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3</v>
      </c>
      <c r="K67" s="18">
        <v>0</v>
      </c>
      <c r="L67" s="18">
        <v>0</v>
      </c>
      <c r="M67" s="18">
        <v>7</v>
      </c>
      <c r="N67" s="18">
        <v>4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1</v>
      </c>
    </row>
    <row r="68" spans="2:20" ht="20.100000000000001" customHeight="1" thickBot="1" x14ac:dyDescent="0.3">
      <c r="B68" s="63"/>
      <c r="C68" s="68"/>
      <c r="D68" s="65" t="s">
        <v>66</v>
      </c>
      <c r="E68" s="66">
        <v>0</v>
      </c>
      <c r="F68" s="66">
        <v>0</v>
      </c>
      <c r="G68" s="66">
        <v>2</v>
      </c>
      <c r="H68" s="66">
        <v>0</v>
      </c>
      <c r="I68" s="66">
        <v>0</v>
      </c>
      <c r="J68" s="66">
        <v>2</v>
      </c>
      <c r="K68" s="66">
        <v>1</v>
      </c>
      <c r="L68" s="66">
        <v>1</v>
      </c>
      <c r="M68" s="66">
        <v>1</v>
      </c>
      <c r="N68" s="66">
        <v>2</v>
      </c>
      <c r="O68" s="66">
        <v>0</v>
      </c>
      <c r="P68" s="66">
        <v>0</v>
      </c>
      <c r="Q68" s="66">
        <v>1</v>
      </c>
      <c r="R68" s="66">
        <v>1</v>
      </c>
      <c r="S68" s="66">
        <v>1</v>
      </c>
      <c r="T68" s="66">
        <v>4</v>
      </c>
    </row>
    <row r="69" spans="2:20" ht="20.100000000000001" customHeight="1" x14ac:dyDescent="0.25">
      <c r="B69" s="57" t="s">
        <v>15</v>
      </c>
      <c r="C69" s="67"/>
      <c r="D69" s="59">
        <v>0</v>
      </c>
      <c r="E69" s="60">
        <v>6</v>
      </c>
      <c r="F69" s="60">
        <v>7</v>
      </c>
      <c r="G69" s="60">
        <v>8</v>
      </c>
      <c r="H69" s="60">
        <v>28</v>
      </c>
      <c r="I69" s="60">
        <v>1</v>
      </c>
      <c r="J69" s="60">
        <v>23</v>
      </c>
      <c r="K69" s="60">
        <v>28</v>
      </c>
      <c r="L69" s="60">
        <v>0</v>
      </c>
      <c r="M69" s="60">
        <v>4</v>
      </c>
      <c r="N69" s="60">
        <v>11</v>
      </c>
      <c r="O69" s="60">
        <v>5</v>
      </c>
      <c r="P69" s="60">
        <v>15</v>
      </c>
      <c r="Q69" s="60">
        <v>15</v>
      </c>
      <c r="R69" s="60">
        <v>4</v>
      </c>
      <c r="S69" s="60">
        <v>10</v>
      </c>
      <c r="T69" s="60">
        <v>6</v>
      </c>
    </row>
    <row r="70" spans="2:20" ht="20.100000000000001" customHeight="1" x14ac:dyDescent="0.25">
      <c r="B70" s="14"/>
      <c r="C70" s="19"/>
      <c r="D70" s="17">
        <v>1</v>
      </c>
      <c r="E70" s="18">
        <v>13</v>
      </c>
      <c r="F70" s="18">
        <v>16</v>
      </c>
      <c r="G70" s="18">
        <v>26</v>
      </c>
      <c r="H70" s="18">
        <v>6</v>
      </c>
      <c r="I70" s="18">
        <v>33</v>
      </c>
      <c r="J70" s="18">
        <v>3</v>
      </c>
      <c r="K70" s="18">
        <v>6</v>
      </c>
      <c r="L70" s="18">
        <v>4</v>
      </c>
      <c r="M70" s="18">
        <v>6</v>
      </c>
      <c r="N70" s="18">
        <v>2</v>
      </c>
      <c r="O70" s="18">
        <v>29</v>
      </c>
      <c r="P70" s="18">
        <v>18</v>
      </c>
      <c r="Q70" s="18">
        <v>19</v>
      </c>
      <c r="R70" s="18">
        <v>30</v>
      </c>
      <c r="S70" s="18">
        <v>16</v>
      </c>
      <c r="T70" s="18">
        <v>2</v>
      </c>
    </row>
    <row r="71" spans="2:20" ht="20.100000000000001" customHeight="1" x14ac:dyDescent="0.25">
      <c r="B71" s="14"/>
      <c r="C71" s="19"/>
      <c r="D71" s="17">
        <v>2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7</v>
      </c>
      <c r="K71" s="18">
        <v>0</v>
      </c>
      <c r="L71" s="18">
        <v>0</v>
      </c>
      <c r="M71" s="18">
        <v>24</v>
      </c>
      <c r="N71" s="18">
        <v>19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6</v>
      </c>
    </row>
    <row r="72" spans="2:20" ht="20.100000000000001" customHeight="1" x14ac:dyDescent="0.25">
      <c r="B72" s="14"/>
      <c r="C72" s="19"/>
      <c r="D72" s="17" t="s">
        <v>66</v>
      </c>
      <c r="E72" s="18">
        <v>15</v>
      </c>
      <c r="F72" s="18">
        <v>11</v>
      </c>
      <c r="G72" s="18">
        <v>0</v>
      </c>
      <c r="H72" s="18">
        <v>0</v>
      </c>
      <c r="I72" s="18">
        <v>0</v>
      </c>
      <c r="J72" s="18">
        <v>1</v>
      </c>
      <c r="K72" s="18">
        <v>0</v>
      </c>
      <c r="L72" s="18">
        <v>30</v>
      </c>
      <c r="M72" s="18">
        <v>0</v>
      </c>
      <c r="N72" s="18">
        <v>2</v>
      </c>
      <c r="O72" s="18">
        <v>0</v>
      </c>
      <c r="P72" s="18">
        <v>1</v>
      </c>
      <c r="Q72" s="18">
        <v>0</v>
      </c>
      <c r="R72" s="18">
        <v>0</v>
      </c>
      <c r="S72" s="18">
        <v>8</v>
      </c>
      <c r="T72" s="18">
        <v>20</v>
      </c>
    </row>
    <row r="73" spans="2:20" ht="20.100000000000001" customHeight="1" x14ac:dyDescent="0.25">
      <c r="B73" s="14" t="s">
        <v>23</v>
      </c>
      <c r="C73" s="19"/>
      <c r="D73" s="17">
        <v>0</v>
      </c>
      <c r="E73" s="18">
        <v>34</v>
      </c>
      <c r="F73" s="18">
        <v>16</v>
      </c>
      <c r="G73" s="18">
        <v>13</v>
      </c>
      <c r="H73" s="18">
        <v>27</v>
      </c>
      <c r="I73" s="18">
        <v>8</v>
      </c>
      <c r="J73" s="18">
        <v>57</v>
      </c>
      <c r="K73" s="18">
        <v>36</v>
      </c>
      <c r="L73" s="18">
        <v>54</v>
      </c>
      <c r="M73" s="18">
        <v>15</v>
      </c>
      <c r="N73" s="18">
        <v>14</v>
      </c>
      <c r="O73" s="18">
        <v>7</v>
      </c>
      <c r="P73" s="18">
        <v>35</v>
      </c>
      <c r="Q73" s="18">
        <v>11</v>
      </c>
      <c r="R73" s="18">
        <v>6</v>
      </c>
      <c r="S73" s="18">
        <v>49</v>
      </c>
      <c r="T73" s="18">
        <v>23</v>
      </c>
    </row>
    <row r="74" spans="2:20" ht="20.100000000000001" customHeight="1" x14ac:dyDescent="0.25">
      <c r="B74" s="14"/>
      <c r="C74" s="19"/>
      <c r="D74" s="17">
        <v>1</v>
      </c>
      <c r="E74" s="18">
        <v>39</v>
      </c>
      <c r="F74" s="18">
        <v>54</v>
      </c>
      <c r="G74" s="18">
        <v>53</v>
      </c>
      <c r="H74" s="18">
        <v>46</v>
      </c>
      <c r="I74" s="18">
        <v>64</v>
      </c>
      <c r="J74" s="18">
        <v>1</v>
      </c>
      <c r="K74" s="18">
        <v>34</v>
      </c>
      <c r="L74" s="18">
        <v>12</v>
      </c>
      <c r="M74" s="18">
        <v>16</v>
      </c>
      <c r="N74" s="18">
        <v>12</v>
      </c>
      <c r="O74" s="18">
        <v>66</v>
      </c>
      <c r="P74" s="18">
        <v>37</v>
      </c>
      <c r="Q74" s="18">
        <v>62</v>
      </c>
      <c r="R74" s="18">
        <v>67</v>
      </c>
      <c r="S74" s="18">
        <v>8</v>
      </c>
      <c r="T74" s="18">
        <v>9</v>
      </c>
    </row>
    <row r="75" spans="2:20" ht="20.100000000000001" customHeight="1" x14ac:dyDescent="0.25">
      <c r="B75" s="14"/>
      <c r="C75" s="19"/>
      <c r="D75" s="17">
        <v>2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5</v>
      </c>
      <c r="K75" s="18">
        <v>0</v>
      </c>
      <c r="L75" s="18">
        <v>0</v>
      </c>
      <c r="M75" s="18">
        <v>42</v>
      </c>
      <c r="N75" s="18">
        <v>45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1</v>
      </c>
    </row>
    <row r="76" spans="2:20" ht="20.100000000000001" customHeight="1" thickBot="1" x14ac:dyDescent="0.3">
      <c r="B76" s="63"/>
      <c r="C76" s="68"/>
      <c r="D76" s="65" t="s">
        <v>66</v>
      </c>
      <c r="E76" s="66">
        <v>0</v>
      </c>
      <c r="F76" s="66">
        <v>3</v>
      </c>
      <c r="G76" s="66">
        <v>7</v>
      </c>
      <c r="H76" s="66">
        <v>0</v>
      </c>
      <c r="I76" s="66">
        <v>1</v>
      </c>
      <c r="J76" s="66">
        <v>10</v>
      </c>
      <c r="K76" s="66">
        <v>3</v>
      </c>
      <c r="L76" s="66">
        <v>7</v>
      </c>
      <c r="M76" s="66">
        <v>0</v>
      </c>
      <c r="N76" s="66">
        <v>2</v>
      </c>
      <c r="O76" s="66">
        <v>0</v>
      </c>
      <c r="P76" s="66">
        <v>1</v>
      </c>
      <c r="Q76" s="66">
        <v>0</v>
      </c>
      <c r="R76" s="66">
        <v>0</v>
      </c>
      <c r="S76" s="66">
        <v>16</v>
      </c>
      <c r="T76" s="66">
        <v>40</v>
      </c>
    </row>
    <row r="77" spans="2:20" ht="20.100000000000001" customHeight="1" x14ac:dyDescent="0.25">
      <c r="B77" s="57" t="s">
        <v>34</v>
      </c>
      <c r="C77" s="67"/>
      <c r="D77" s="59">
        <v>0</v>
      </c>
      <c r="E77" s="60">
        <v>9</v>
      </c>
      <c r="F77" s="60">
        <v>4</v>
      </c>
      <c r="G77" s="60">
        <v>0</v>
      </c>
      <c r="H77" s="60">
        <v>6</v>
      </c>
      <c r="I77" s="60">
        <v>1</v>
      </c>
      <c r="J77" s="60">
        <v>7</v>
      </c>
      <c r="K77" s="60">
        <v>6</v>
      </c>
      <c r="L77" s="60">
        <v>0</v>
      </c>
      <c r="M77" s="60">
        <v>4</v>
      </c>
      <c r="N77" s="60">
        <v>5</v>
      </c>
      <c r="O77" s="60">
        <v>0</v>
      </c>
      <c r="P77" s="60">
        <v>13</v>
      </c>
      <c r="Q77" s="60">
        <v>3</v>
      </c>
      <c r="R77" s="60">
        <v>1</v>
      </c>
      <c r="S77" s="60">
        <v>9</v>
      </c>
      <c r="T77" s="60">
        <v>2</v>
      </c>
    </row>
    <row r="78" spans="2:20" ht="20.100000000000001" customHeight="1" x14ac:dyDescent="0.25">
      <c r="B78" s="14"/>
      <c r="C78" s="19"/>
      <c r="D78" s="17">
        <v>1</v>
      </c>
      <c r="E78" s="18">
        <v>10</v>
      </c>
      <c r="F78" s="18">
        <v>15</v>
      </c>
      <c r="G78" s="18">
        <v>0</v>
      </c>
      <c r="H78" s="18">
        <v>7</v>
      </c>
      <c r="I78" s="18">
        <v>18</v>
      </c>
      <c r="J78" s="18">
        <v>0</v>
      </c>
      <c r="K78" s="18">
        <v>7</v>
      </c>
      <c r="L78" s="18">
        <v>0</v>
      </c>
      <c r="M78" s="18">
        <v>4</v>
      </c>
      <c r="N78" s="18">
        <v>2</v>
      </c>
      <c r="O78" s="18">
        <v>19</v>
      </c>
      <c r="P78" s="18">
        <v>6</v>
      </c>
      <c r="Q78" s="18">
        <v>16</v>
      </c>
      <c r="R78" s="18">
        <v>17</v>
      </c>
      <c r="S78" s="18">
        <v>1</v>
      </c>
      <c r="T78" s="18">
        <v>0</v>
      </c>
    </row>
    <row r="79" spans="2:20" ht="20.100000000000001" customHeight="1" x14ac:dyDescent="0.25">
      <c r="B79" s="14"/>
      <c r="C79" s="19"/>
      <c r="D79" s="17">
        <v>2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3</v>
      </c>
      <c r="K79" s="18">
        <v>0</v>
      </c>
      <c r="L79" s="18">
        <v>0</v>
      </c>
      <c r="M79" s="18">
        <v>11</v>
      </c>
      <c r="N79" s="18">
        <v>10</v>
      </c>
      <c r="O79" s="18">
        <v>0</v>
      </c>
      <c r="P79" s="18">
        <v>0</v>
      </c>
      <c r="Q79" s="18">
        <v>0</v>
      </c>
      <c r="R79" s="18">
        <v>0</v>
      </c>
      <c r="S79" s="18">
        <v>0</v>
      </c>
      <c r="T79" s="18">
        <v>0</v>
      </c>
    </row>
    <row r="80" spans="2:20" ht="20.100000000000001" customHeight="1" thickBot="1" x14ac:dyDescent="0.3">
      <c r="B80" s="63"/>
      <c r="C80" s="68"/>
      <c r="D80" s="65" t="s">
        <v>66</v>
      </c>
      <c r="E80" s="66">
        <v>0</v>
      </c>
      <c r="F80" s="66">
        <v>0</v>
      </c>
      <c r="G80" s="66">
        <v>19</v>
      </c>
      <c r="H80" s="66">
        <v>6</v>
      </c>
      <c r="I80" s="66">
        <v>0</v>
      </c>
      <c r="J80" s="66">
        <v>9</v>
      </c>
      <c r="K80" s="66">
        <v>6</v>
      </c>
      <c r="L80" s="66">
        <v>19</v>
      </c>
      <c r="M80" s="66">
        <v>0</v>
      </c>
      <c r="N80" s="66">
        <v>2</v>
      </c>
      <c r="O80" s="66">
        <v>0</v>
      </c>
      <c r="P80" s="66">
        <v>0</v>
      </c>
      <c r="Q80" s="66">
        <v>0</v>
      </c>
      <c r="R80" s="66">
        <v>1</v>
      </c>
      <c r="S80" s="66">
        <v>9</v>
      </c>
      <c r="T80" s="66">
        <v>17</v>
      </c>
    </row>
    <row r="81" spans="2:20" ht="20.100000000000001" customHeight="1" x14ac:dyDescent="0.25">
      <c r="B81" s="57" t="s">
        <v>20</v>
      </c>
      <c r="C81" s="67"/>
      <c r="D81" s="59">
        <v>0</v>
      </c>
      <c r="E81" s="60">
        <v>14</v>
      </c>
      <c r="F81" s="60">
        <v>2</v>
      </c>
      <c r="G81" s="60">
        <v>0</v>
      </c>
      <c r="H81" s="60">
        <v>17</v>
      </c>
      <c r="I81" s="60">
        <v>1</v>
      </c>
      <c r="J81" s="60">
        <v>19</v>
      </c>
      <c r="K81" s="60">
        <v>12</v>
      </c>
      <c r="L81" s="60">
        <v>0</v>
      </c>
      <c r="M81" s="60">
        <v>5</v>
      </c>
      <c r="N81" s="60">
        <v>10</v>
      </c>
      <c r="O81" s="60">
        <v>4</v>
      </c>
      <c r="P81" s="60">
        <v>12</v>
      </c>
      <c r="Q81" s="60">
        <v>4</v>
      </c>
      <c r="R81" s="60">
        <v>2</v>
      </c>
      <c r="S81" s="60">
        <v>18</v>
      </c>
      <c r="T81" s="60">
        <v>14</v>
      </c>
    </row>
    <row r="82" spans="2:20" ht="20.100000000000001" customHeight="1" x14ac:dyDescent="0.25">
      <c r="B82" s="14"/>
      <c r="C82" s="19"/>
      <c r="D82" s="17">
        <v>1</v>
      </c>
      <c r="E82" s="18">
        <v>15</v>
      </c>
      <c r="F82" s="18">
        <v>26</v>
      </c>
      <c r="G82" s="18">
        <v>0</v>
      </c>
      <c r="H82" s="18">
        <v>12</v>
      </c>
      <c r="I82" s="18">
        <v>28</v>
      </c>
      <c r="J82" s="18">
        <v>2</v>
      </c>
      <c r="K82" s="18">
        <v>16</v>
      </c>
      <c r="L82" s="18">
        <v>0</v>
      </c>
      <c r="M82" s="18">
        <v>7</v>
      </c>
      <c r="N82" s="18">
        <v>2</v>
      </c>
      <c r="O82" s="18">
        <v>25</v>
      </c>
      <c r="P82" s="18">
        <v>17</v>
      </c>
      <c r="Q82" s="18">
        <v>24</v>
      </c>
      <c r="R82" s="18">
        <v>26</v>
      </c>
      <c r="S82" s="18">
        <v>6</v>
      </c>
      <c r="T82" s="18">
        <v>2</v>
      </c>
    </row>
    <row r="83" spans="2:20" ht="20.100000000000001" customHeight="1" x14ac:dyDescent="0.25">
      <c r="B83" s="14"/>
      <c r="C83" s="19"/>
      <c r="D83" s="17">
        <v>2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4</v>
      </c>
      <c r="K83" s="18">
        <v>0</v>
      </c>
      <c r="L83" s="18">
        <v>0</v>
      </c>
      <c r="M83" s="18">
        <v>17</v>
      </c>
      <c r="N83" s="18">
        <v>15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8</v>
      </c>
    </row>
    <row r="84" spans="2:20" ht="20.100000000000001" customHeight="1" thickBot="1" x14ac:dyDescent="0.3">
      <c r="B84" s="63"/>
      <c r="C84" s="68"/>
      <c r="D84" s="65" t="s">
        <v>66</v>
      </c>
      <c r="E84" s="66">
        <v>0</v>
      </c>
      <c r="F84" s="66">
        <v>1</v>
      </c>
      <c r="G84" s="66">
        <v>29</v>
      </c>
      <c r="H84" s="66">
        <v>0</v>
      </c>
      <c r="I84" s="66">
        <v>0</v>
      </c>
      <c r="J84" s="66">
        <v>4</v>
      </c>
      <c r="K84" s="66">
        <v>1</v>
      </c>
      <c r="L84" s="66">
        <v>29</v>
      </c>
      <c r="M84" s="66">
        <v>0</v>
      </c>
      <c r="N84" s="66">
        <v>2</v>
      </c>
      <c r="O84" s="66">
        <v>0</v>
      </c>
      <c r="P84" s="66">
        <v>0</v>
      </c>
      <c r="Q84" s="66">
        <v>1</v>
      </c>
      <c r="R84" s="66">
        <v>1</v>
      </c>
      <c r="S84" s="66">
        <v>5</v>
      </c>
      <c r="T84" s="66">
        <v>5</v>
      </c>
    </row>
    <row r="85" spans="2:20" ht="20.100000000000001" customHeight="1" x14ac:dyDescent="0.25">
      <c r="B85" s="57" t="s">
        <v>74</v>
      </c>
      <c r="C85" s="67"/>
      <c r="D85" s="59">
        <v>0</v>
      </c>
      <c r="E85" s="60">
        <v>2</v>
      </c>
      <c r="F85" s="60">
        <v>4</v>
      </c>
      <c r="G85" s="60">
        <v>0</v>
      </c>
      <c r="H85" s="60">
        <v>1</v>
      </c>
      <c r="I85" s="60">
        <v>1</v>
      </c>
      <c r="J85" s="60">
        <v>5</v>
      </c>
      <c r="K85" s="60">
        <v>3</v>
      </c>
      <c r="L85" s="60">
        <v>0</v>
      </c>
      <c r="M85" s="60">
        <v>6</v>
      </c>
      <c r="N85" s="60">
        <v>6</v>
      </c>
      <c r="O85" s="60">
        <v>3</v>
      </c>
      <c r="P85" s="60">
        <v>17</v>
      </c>
      <c r="Q85" s="60">
        <v>11</v>
      </c>
      <c r="R85" s="60">
        <v>10</v>
      </c>
      <c r="S85" s="60">
        <v>18</v>
      </c>
      <c r="T85" s="60">
        <v>17</v>
      </c>
    </row>
    <row r="86" spans="2:20" ht="20.100000000000001" customHeight="1" x14ac:dyDescent="0.25">
      <c r="B86" s="14"/>
      <c r="C86" s="19"/>
      <c r="D86" s="17">
        <v>1</v>
      </c>
      <c r="E86" s="18">
        <v>24</v>
      </c>
      <c r="F86" s="18">
        <v>22</v>
      </c>
      <c r="G86" s="18">
        <v>1</v>
      </c>
      <c r="H86" s="18">
        <v>25</v>
      </c>
      <c r="I86" s="18">
        <v>25</v>
      </c>
      <c r="J86" s="18">
        <v>19</v>
      </c>
      <c r="K86" s="18">
        <v>23</v>
      </c>
      <c r="L86" s="18">
        <v>1</v>
      </c>
      <c r="M86" s="18">
        <v>13</v>
      </c>
      <c r="N86" s="18">
        <v>13</v>
      </c>
      <c r="O86" s="18">
        <v>23</v>
      </c>
      <c r="P86" s="18">
        <v>9</v>
      </c>
      <c r="Q86" s="18">
        <v>14</v>
      </c>
      <c r="R86" s="18">
        <v>15</v>
      </c>
      <c r="S86" s="18">
        <v>3</v>
      </c>
      <c r="T86" s="18">
        <v>1</v>
      </c>
    </row>
    <row r="87" spans="2:20" ht="20.100000000000001" customHeight="1" x14ac:dyDescent="0.25">
      <c r="B87" s="14"/>
      <c r="C87" s="19"/>
      <c r="D87" s="17">
        <v>2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2</v>
      </c>
      <c r="K87" s="18">
        <v>0</v>
      </c>
      <c r="L87" s="18">
        <v>0</v>
      </c>
      <c r="M87" s="18">
        <v>6</v>
      </c>
      <c r="N87" s="18">
        <v>5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 s="18">
        <v>4</v>
      </c>
    </row>
    <row r="88" spans="2:20" ht="20.100000000000001" customHeight="1" thickBot="1" x14ac:dyDescent="0.3">
      <c r="B88" s="63"/>
      <c r="C88" s="68"/>
      <c r="D88" s="65" t="s">
        <v>66</v>
      </c>
      <c r="E88" s="66">
        <v>0</v>
      </c>
      <c r="F88" s="66">
        <v>0</v>
      </c>
      <c r="G88" s="66">
        <v>25</v>
      </c>
      <c r="H88" s="66">
        <v>0</v>
      </c>
      <c r="I88" s="66">
        <v>0</v>
      </c>
      <c r="J88" s="66">
        <v>0</v>
      </c>
      <c r="K88" s="66">
        <v>0</v>
      </c>
      <c r="L88" s="66">
        <v>25</v>
      </c>
      <c r="M88" s="66">
        <v>1</v>
      </c>
      <c r="N88" s="66">
        <v>2</v>
      </c>
      <c r="O88" s="66">
        <v>0</v>
      </c>
      <c r="P88" s="66">
        <v>0</v>
      </c>
      <c r="Q88" s="66">
        <v>1</v>
      </c>
      <c r="R88" s="66">
        <v>1</v>
      </c>
      <c r="S88" s="66">
        <v>5</v>
      </c>
      <c r="T88" s="66">
        <v>4</v>
      </c>
    </row>
    <row r="89" spans="2:20" ht="20.100000000000001" customHeight="1" x14ac:dyDescent="0.25">
      <c r="B89" s="57" t="s">
        <v>32</v>
      </c>
      <c r="C89" s="67"/>
      <c r="D89" s="59">
        <v>0</v>
      </c>
      <c r="E89" s="60">
        <v>1</v>
      </c>
      <c r="F89" s="60">
        <v>1</v>
      </c>
      <c r="G89" s="60">
        <v>3</v>
      </c>
      <c r="H89" s="60">
        <v>3</v>
      </c>
      <c r="I89" s="60">
        <v>0</v>
      </c>
      <c r="J89" s="60">
        <v>3</v>
      </c>
      <c r="K89" s="60">
        <v>1</v>
      </c>
      <c r="L89" s="60">
        <v>1</v>
      </c>
      <c r="M89" s="60">
        <v>3</v>
      </c>
      <c r="N89" s="60">
        <v>2</v>
      </c>
      <c r="O89" s="60">
        <v>0</v>
      </c>
      <c r="P89" s="60">
        <v>1</v>
      </c>
      <c r="Q89" s="60">
        <v>1</v>
      </c>
      <c r="R89" s="60">
        <v>0</v>
      </c>
      <c r="S89" s="60">
        <v>3</v>
      </c>
      <c r="T89" s="60">
        <v>3</v>
      </c>
    </row>
    <row r="90" spans="2:20" ht="20.100000000000001" customHeight="1" x14ac:dyDescent="0.25">
      <c r="B90" s="14"/>
      <c r="C90" s="19"/>
      <c r="D90" s="17">
        <v>1</v>
      </c>
      <c r="E90" s="18">
        <v>2</v>
      </c>
      <c r="F90" s="18">
        <v>2</v>
      </c>
      <c r="G90" s="18">
        <v>0</v>
      </c>
      <c r="H90" s="18">
        <v>0</v>
      </c>
      <c r="I90" s="18">
        <v>3</v>
      </c>
      <c r="J90" s="18">
        <v>0</v>
      </c>
      <c r="K90" s="18">
        <v>2</v>
      </c>
      <c r="L90" s="18">
        <v>2</v>
      </c>
      <c r="M90" s="18">
        <v>0</v>
      </c>
      <c r="N90" s="18">
        <v>0</v>
      </c>
      <c r="O90" s="18">
        <v>3</v>
      </c>
      <c r="P90" s="18">
        <v>2</v>
      </c>
      <c r="Q90" s="18">
        <v>2</v>
      </c>
      <c r="R90" s="18">
        <v>3</v>
      </c>
      <c r="S90" s="18">
        <v>0</v>
      </c>
      <c r="T90" s="18">
        <v>0</v>
      </c>
    </row>
    <row r="91" spans="2:20" ht="20.100000000000001" customHeight="1" x14ac:dyDescent="0.25">
      <c r="B91" s="14"/>
      <c r="C91" s="19"/>
      <c r="D91" s="17">
        <v>2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1</v>
      </c>
      <c r="O91" s="18">
        <v>0</v>
      </c>
      <c r="P91" s="18">
        <v>0</v>
      </c>
      <c r="Q91" s="18">
        <v>0</v>
      </c>
      <c r="R91" s="18">
        <v>0</v>
      </c>
      <c r="S91" s="18">
        <v>0</v>
      </c>
      <c r="T91" s="18">
        <v>0</v>
      </c>
    </row>
    <row r="92" spans="2:20" ht="20.100000000000001" customHeight="1" thickBot="1" x14ac:dyDescent="0.3">
      <c r="B92" s="63"/>
      <c r="C92" s="68"/>
      <c r="D92" s="65" t="s">
        <v>66</v>
      </c>
      <c r="E92" s="66">
        <v>0</v>
      </c>
      <c r="F92" s="66">
        <v>0</v>
      </c>
      <c r="G92" s="66">
        <v>0</v>
      </c>
      <c r="H92" s="66">
        <v>0</v>
      </c>
      <c r="I92" s="66">
        <v>0</v>
      </c>
      <c r="J92" s="66">
        <v>0</v>
      </c>
      <c r="K92" s="66">
        <v>0</v>
      </c>
      <c r="L92" s="66">
        <v>0</v>
      </c>
      <c r="M92" s="66">
        <v>0</v>
      </c>
      <c r="N92" s="66">
        <v>0</v>
      </c>
      <c r="O92" s="66">
        <v>0</v>
      </c>
      <c r="P92" s="66">
        <v>0</v>
      </c>
      <c r="Q92" s="66">
        <v>0</v>
      </c>
      <c r="R92" s="66">
        <v>0</v>
      </c>
      <c r="S92" s="66">
        <v>0</v>
      </c>
      <c r="T92" s="66">
        <v>0</v>
      </c>
    </row>
    <row r="93" spans="2:20" ht="20.100000000000001" customHeight="1" x14ac:dyDescent="0.25">
      <c r="B93" s="57" t="s">
        <v>36</v>
      </c>
      <c r="C93" s="67"/>
      <c r="D93" s="59">
        <v>0</v>
      </c>
      <c r="E93" s="60">
        <v>3</v>
      </c>
      <c r="F93" s="60">
        <v>0</v>
      </c>
      <c r="G93" s="60">
        <v>0</v>
      </c>
      <c r="H93" s="60">
        <v>2</v>
      </c>
      <c r="I93" s="60">
        <v>2</v>
      </c>
      <c r="J93" s="60">
        <v>5</v>
      </c>
      <c r="K93" s="60">
        <v>2</v>
      </c>
      <c r="L93" s="60">
        <v>0</v>
      </c>
      <c r="M93" s="60">
        <v>3</v>
      </c>
      <c r="N93" s="60">
        <v>4</v>
      </c>
      <c r="O93" s="60">
        <v>1</v>
      </c>
      <c r="P93" s="60">
        <v>3</v>
      </c>
      <c r="Q93" s="60">
        <v>2</v>
      </c>
      <c r="R93" s="60">
        <v>0</v>
      </c>
      <c r="S93" s="60">
        <v>3</v>
      </c>
      <c r="T93" s="60">
        <v>1</v>
      </c>
    </row>
    <row r="94" spans="2:20" ht="20.100000000000001" customHeight="1" x14ac:dyDescent="0.25">
      <c r="B94" s="14"/>
      <c r="C94" s="19"/>
      <c r="D94" s="17">
        <v>1</v>
      </c>
      <c r="E94" s="18">
        <v>3</v>
      </c>
      <c r="F94" s="18">
        <v>6</v>
      </c>
      <c r="G94" s="18">
        <v>0</v>
      </c>
      <c r="H94" s="18">
        <v>4</v>
      </c>
      <c r="I94" s="18">
        <v>3</v>
      </c>
      <c r="J94" s="18">
        <v>0</v>
      </c>
      <c r="K94" s="18">
        <v>4</v>
      </c>
      <c r="L94" s="18">
        <v>0</v>
      </c>
      <c r="M94" s="18">
        <v>1</v>
      </c>
      <c r="N94" s="18">
        <v>0</v>
      </c>
      <c r="O94" s="18">
        <v>5</v>
      </c>
      <c r="P94" s="18">
        <v>3</v>
      </c>
      <c r="Q94" s="18">
        <v>4</v>
      </c>
      <c r="R94" s="18">
        <v>6</v>
      </c>
      <c r="S94" s="18">
        <v>3</v>
      </c>
      <c r="T94" s="18">
        <v>0</v>
      </c>
    </row>
    <row r="95" spans="2:20" ht="20.100000000000001" customHeight="1" x14ac:dyDescent="0.25">
      <c r="B95" s="14"/>
      <c r="C95" s="19"/>
      <c r="D95" s="17">
        <v>2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1</v>
      </c>
      <c r="N95" s="18">
        <v>1</v>
      </c>
      <c r="O95" s="18">
        <v>0</v>
      </c>
      <c r="P95" s="18">
        <v>0</v>
      </c>
      <c r="Q95" s="18">
        <v>0</v>
      </c>
      <c r="R95" s="18">
        <v>0</v>
      </c>
      <c r="S95" s="18">
        <v>0</v>
      </c>
      <c r="T95" s="18">
        <v>1</v>
      </c>
    </row>
    <row r="96" spans="2:20" ht="20.100000000000001" customHeight="1" thickBot="1" x14ac:dyDescent="0.3">
      <c r="B96" s="63"/>
      <c r="C96" s="68"/>
      <c r="D96" s="65" t="s">
        <v>66</v>
      </c>
      <c r="E96" s="66">
        <v>0</v>
      </c>
      <c r="F96" s="66">
        <v>0</v>
      </c>
      <c r="G96" s="66">
        <v>6</v>
      </c>
      <c r="H96" s="66">
        <v>0</v>
      </c>
      <c r="I96" s="66">
        <v>1</v>
      </c>
      <c r="J96" s="66">
        <v>1</v>
      </c>
      <c r="K96" s="66">
        <v>0</v>
      </c>
      <c r="L96" s="66">
        <v>6</v>
      </c>
      <c r="M96" s="66">
        <v>1</v>
      </c>
      <c r="N96" s="66">
        <v>1</v>
      </c>
      <c r="O96" s="66">
        <v>0</v>
      </c>
      <c r="P96" s="66">
        <v>0</v>
      </c>
      <c r="Q96" s="66">
        <v>0</v>
      </c>
      <c r="R96" s="66">
        <v>0</v>
      </c>
      <c r="S96" s="66">
        <v>0</v>
      </c>
      <c r="T96" s="66">
        <v>4</v>
      </c>
    </row>
    <row r="97" spans="2:20" ht="20.100000000000001" customHeight="1" x14ac:dyDescent="0.25">
      <c r="B97" s="57" t="s">
        <v>75</v>
      </c>
      <c r="C97" s="67"/>
      <c r="D97" s="59">
        <v>0</v>
      </c>
      <c r="E97" s="60">
        <v>2</v>
      </c>
      <c r="F97" s="60">
        <v>4</v>
      </c>
      <c r="G97" s="60">
        <v>4</v>
      </c>
      <c r="H97" s="60">
        <v>5</v>
      </c>
      <c r="I97" s="60">
        <v>3</v>
      </c>
      <c r="J97" s="60">
        <v>8</v>
      </c>
      <c r="K97" s="60">
        <v>9</v>
      </c>
      <c r="L97" s="60">
        <v>9</v>
      </c>
      <c r="M97" s="60">
        <v>3</v>
      </c>
      <c r="N97" s="60">
        <v>7</v>
      </c>
      <c r="O97" s="60">
        <v>2</v>
      </c>
      <c r="P97" s="60">
        <v>7</v>
      </c>
      <c r="Q97" s="60">
        <v>3</v>
      </c>
      <c r="R97" s="60">
        <v>3</v>
      </c>
      <c r="S97" s="60">
        <v>5</v>
      </c>
      <c r="T97" s="60">
        <v>6</v>
      </c>
    </row>
    <row r="98" spans="2:20" ht="20.100000000000001" customHeight="1" x14ac:dyDescent="0.25">
      <c r="B98" s="14"/>
      <c r="C98" s="19"/>
      <c r="D98" s="17">
        <v>1</v>
      </c>
      <c r="E98" s="18">
        <v>9</v>
      </c>
      <c r="F98" s="18">
        <v>7</v>
      </c>
      <c r="G98" s="18">
        <v>7</v>
      </c>
      <c r="H98" s="18">
        <v>6</v>
      </c>
      <c r="I98" s="18">
        <v>8</v>
      </c>
      <c r="J98" s="18">
        <v>0</v>
      </c>
      <c r="K98" s="18">
        <v>2</v>
      </c>
      <c r="L98" s="18">
        <v>2</v>
      </c>
      <c r="M98" s="18">
        <v>0</v>
      </c>
      <c r="N98" s="18">
        <v>1</v>
      </c>
      <c r="O98" s="18">
        <v>9</v>
      </c>
      <c r="P98" s="18">
        <v>4</v>
      </c>
      <c r="Q98" s="18">
        <v>8</v>
      </c>
      <c r="R98" s="18">
        <v>8</v>
      </c>
      <c r="S98" s="18">
        <v>6</v>
      </c>
      <c r="T98" s="18">
        <v>5</v>
      </c>
    </row>
    <row r="99" spans="2:20" ht="20.100000000000001" customHeight="1" x14ac:dyDescent="0.25">
      <c r="B99" s="14"/>
      <c r="C99" s="19"/>
      <c r="D99" s="17">
        <v>2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3</v>
      </c>
      <c r="K99" s="18">
        <v>0</v>
      </c>
      <c r="L99" s="18">
        <v>0</v>
      </c>
      <c r="M99" s="18">
        <v>8</v>
      </c>
      <c r="N99" s="18">
        <v>3</v>
      </c>
      <c r="O99" s="18">
        <v>0</v>
      </c>
      <c r="P99" s="18">
        <v>0</v>
      </c>
      <c r="Q99" s="18">
        <v>0</v>
      </c>
      <c r="R99" s="18">
        <v>0</v>
      </c>
      <c r="S99" s="18">
        <v>0</v>
      </c>
      <c r="T99" s="18">
        <v>0</v>
      </c>
    </row>
    <row r="100" spans="2:20" ht="20.100000000000001" customHeight="1" thickBot="1" x14ac:dyDescent="0.3">
      <c r="B100" s="63"/>
      <c r="C100" s="68"/>
      <c r="D100" s="65" t="s">
        <v>66</v>
      </c>
      <c r="E100" s="66">
        <v>0</v>
      </c>
      <c r="F100" s="66">
        <v>0</v>
      </c>
      <c r="G100" s="66">
        <v>0</v>
      </c>
      <c r="H100" s="66">
        <v>0</v>
      </c>
      <c r="I100" s="66">
        <v>0</v>
      </c>
      <c r="J100" s="66">
        <v>0</v>
      </c>
      <c r="K100" s="66">
        <v>0</v>
      </c>
      <c r="L100" s="66">
        <v>0</v>
      </c>
      <c r="M100" s="66">
        <v>0</v>
      </c>
      <c r="N100" s="66">
        <v>0</v>
      </c>
      <c r="O100" s="66">
        <v>0</v>
      </c>
      <c r="P100" s="66">
        <v>0</v>
      </c>
      <c r="Q100" s="66">
        <v>0</v>
      </c>
      <c r="R100" s="66">
        <v>0</v>
      </c>
      <c r="S100" s="66">
        <v>0</v>
      </c>
      <c r="T100" s="66">
        <v>0</v>
      </c>
    </row>
    <row r="101" spans="2:20" ht="20.100000000000001" customHeight="1" x14ac:dyDescent="0.25">
      <c r="B101" s="57" t="s">
        <v>28</v>
      </c>
      <c r="C101" s="67"/>
      <c r="D101" s="59">
        <v>0</v>
      </c>
      <c r="E101" s="60">
        <v>7</v>
      </c>
      <c r="F101" s="60">
        <v>5</v>
      </c>
      <c r="G101" s="60">
        <v>8</v>
      </c>
      <c r="H101" s="60">
        <v>15</v>
      </c>
      <c r="I101" s="60">
        <v>5</v>
      </c>
      <c r="J101" s="60">
        <v>25</v>
      </c>
      <c r="K101" s="60">
        <v>32</v>
      </c>
      <c r="L101" s="60">
        <v>23</v>
      </c>
      <c r="M101" s="60">
        <v>14</v>
      </c>
      <c r="N101" s="60">
        <v>23</v>
      </c>
      <c r="O101" s="60">
        <v>1</v>
      </c>
      <c r="P101" s="60">
        <v>9</v>
      </c>
      <c r="Q101" s="60">
        <v>13</v>
      </c>
      <c r="R101" s="60">
        <v>8</v>
      </c>
      <c r="S101" s="60">
        <v>22</v>
      </c>
      <c r="T101" s="60">
        <v>16</v>
      </c>
    </row>
    <row r="102" spans="2:20" ht="20.100000000000001" customHeight="1" x14ac:dyDescent="0.25">
      <c r="B102" s="14"/>
      <c r="C102" s="19"/>
      <c r="D102" s="17">
        <v>1</v>
      </c>
      <c r="E102" s="18">
        <v>29</v>
      </c>
      <c r="F102" s="18">
        <v>31</v>
      </c>
      <c r="G102" s="18">
        <v>8</v>
      </c>
      <c r="H102" s="18">
        <v>21</v>
      </c>
      <c r="I102" s="18">
        <v>31</v>
      </c>
      <c r="J102" s="18">
        <v>0</v>
      </c>
      <c r="K102" s="18">
        <v>4</v>
      </c>
      <c r="L102" s="18">
        <v>12</v>
      </c>
      <c r="M102" s="18">
        <v>1</v>
      </c>
      <c r="N102" s="18">
        <v>3</v>
      </c>
      <c r="O102" s="18">
        <v>35</v>
      </c>
      <c r="P102" s="18">
        <v>27</v>
      </c>
      <c r="Q102" s="18">
        <v>22</v>
      </c>
      <c r="R102" s="18">
        <v>27</v>
      </c>
      <c r="S102" s="18">
        <v>6</v>
      </c>
      <c r="T102" s="18">
        <v>0</v>
      </c>
    </row>
    <row r="103" spans="2:20" ht="20.100000000000001" customHeight="1" x14ac:dyDescent="0.25">
      <c r="B103" s="14"/>
      <c r="C103" s="19"/>
      <c r="D103" s="17">
        <v>2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9</v>
      </c>
      <c r="K103" s="18">
        <v>0</v>
      </c>
      <c r="L103" s="18">
        <v>0</v>
      </c>
      <c r="M103" s="18">
        <v>20</v>
      </c>
      <c r="N103" s="18">
        <v>9</v>
      </c>
      <c r="O103" s="18">
        <v>0</v>
      </c>
      <c r="P103" s="18">
        <v>0</v>
      </c>
      <c r="Q103" s="18">
        <v>0</v>
      </c>
      <c r="R103" s="18">
        <v>0</v>
      </c>
      <c r="S103" s="18">
        <v>0</v>
      </c>
      <c r="T103" s="18">
        <v>7</v>
      </c>
    </row>
    <row r="104" spans="2:20" ht="20.100000000000001" customHeight="1" thickBot="1" x14ac:dyDescent="0.3">
      <c r="B104" s="63"/>
      <c r="C104" s="68"/>
      <c r="D104" s="65" t="s">
        <v>66</v>
      </c>
      <c r="E104" s="66">
        <v>0</v>
      </c>
      <c r="F104" s="66">
        <v>0</v>
      </c>
      <c r="G104" s="66">
        <v>20</v>
      </c>
      <c r="H104" s="66">
        <v>0</v>
      </c>
      <c r="I104" s="66">
        <v>0</v>
      </c>
      <c r="J104" s="66">
        <v>2</v>
      </c>
      <c r="K104" s="66">
        <v>0</v>
      </c>
      <c r="L104" s="66">
        <v>1</v>
      </c>
      <c r="M104" s="66">
        <v>1</v>
      </c>
      <c r="N104" s="66">
        <v>1</v>
      </c>
      <c r="O104" s="66">
        <v>0</v>
      </c>
      <c r="P104" s="66">
        <v>0</v>
      </c>
      <c r="Q104" s="66">
        <v>1</v>
      </c>
      <c r="R104" s="66">
        <v>1</v>
      </c>
      <c r="S104" s="66">
        <v>8</v>
      </c>
      <c r="T104" s="66">
        <v>13</v>
      </c>
    </row>
    <row r="105" spans="2:20" ht="20.100000000000001" customHeight="1" x14ac:dyDescent="0.25">
      <c r="B105" s="57" t="s">
        <v>38</v>
      </c>
      <c r="C105" s="67"/>
      <c r="D105" s="59">
        <v>0</v>
      </c>
      <c r="E105" s="60">
        <v>0</v>
      </c>
      <c r="F105" s="60">
        <v>0</v>
      </c>
      <c r="G105" s="60">
        <v>0</v>
      </c>
      <c r="H105" s="60">
        <v>0</v>
      </c>
      <c r="I105" s="60">
        <v>0</v>
      </c>
      <c r="J105" s="60">
        <v>0</v>
      </c>
      <c r="K105" s="60">
        <v>0</v>
      </c>
      <c r="L105" s="60">
        <v>0</v>
      </c>
      <c r="M105" s="60">
        <v>0</v>
      </c>
      <c r="N105" s="60">
        <v>0</v>
      </c>
      <c r="O105" s="60">
        <v>0</v>
      </c>
      <c r="P105" s="60">
        <v>0</v>
      </c>
      <c r="Q105" s="60">
        <v>0</v>
      </c>
      <c r="R105" s="60">
        <v>0</v>
      </c>
      <c r="S105" s="60">
        <v>0</v>
      </c>
      <c r="T105" s="60">
        <v>0</v>
      </c>
    </row>
    <row r="106" spans="2:20" ht="20.100000000000001" customHeight="1" x14ac:dyDescent="0.25">
      <c r="B106" s="14"/>
      <c r="C106" s="19"/>
      <c r="D106" s="17">
        <v>1</v>
      </c>
      <c r="E106" s="18">
        <v>2</v>
      </c>
      <c r="F106" s="18">
        <v>2</v>
      </c>
      <c r="G106" s="18">
        <v>2</v>
      </c>
      <c r="H106" s="18">
        <v>2</v>
      </c>
      <c r="I106" s="18">
        <v>2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2</v>
      </c>
      <c r="P106" s="18">
        <v>2</v>
      </c>
      <c r="Q106" s="18">
        <v>2</v>
      </c>
      <c r="R106" s="18">
        <v>2</v>
      </c>
      <c r="S106" s="18">
        <v>1</v>
      </c>
      <c r="T106" s="18">
        <v>0</v>
      </c>
    </row>
    <row r="107" spans="2:20" ht="20.100000000000001" customHeight="1" x14ac:dyDescent="0.25">
      <c r="B107" s="14"/>
      <c r="C107" s="19"/>
      <c r="D107" s="17">
        <v>2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2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</row>
    <row r="108" spans="2:20" ht="20.100000000000001" customHeight="1" thickBot="1" x14ac:dyDescent="0.3">
      <c r="B108" s="63"/>
      <c r="C108" s="68"/>
      <c r="D108" s="65" t="s">
        <v>66</v>
      </c>
      <c r="E108" s="66">
        <v>0</v>
      </c>
      <c r="F108" s="66">
        <v>0</v>
      </c>
      <c r="G108" s="66">
        <v>0</v>
      </c>
      <c r="H108" s="66">
        <v>0</v>
      </c>
      <c r="I108" s="66">
        <v>0</v>
      </c>
      <c r="J108" s="66">
        <v>2</v>
      </c>
      <c r="K108" s="66">
        <v>2</v>
      </c>
      <c r="L108" s="66">
        <v>2</v>
      </c>
      <c r="M108" s="66">
        <v>0</v>
      </c>
      <c r="N108" s="66">
        <v>2</v>
      </c>
      <c r="O108" s="66">
        <v>0</v>
      </c>
      <c r="P108" s="66">
        <v>0</v>
      </c>
      <c r="Q108" s="66">
        <v>0</v>
      </c>
      <c r="R108" s="66">
        <v>0</v>
      </c>
      <c r="S108" s="66">
        <v>1</v>
      </c>
      <c r="T108" s="66">
        <v>2</v>
      </c>
    </row>
    <row r="109" spans="2:20" ht="20.100000000000001" customHeight="1" x14ac:dyDescent="0.25">
      <c r="B109" s="57" t="s">
        <v>39</v>
      </c>
      <c r="C109" s="67"/>
      <c r="D109" s="59">
        <v>0</v>
      </c>
      <c r="E109" s="60">
        <v>0</v>
      </c>
      <c r="F109" s="60">
        <v>0</v>
      </c>
      <c r="G109" s="60">
        <v>0</v>
      </c>
      <c r="H109" s="60">
        <v>0</v>
      </c>
      <c r="I109" s="60">
        <v>0</v>
      </c>
      <c r="J109" s="60">
        <v>0</v>
      </c>
      <c r="K109" s="60">
        <v>0</v>
      </c>
      <c r="L109" s="60">
        <v>0</v>
      </c>
      <c r="M109" s="60">
        <v>0</v>
      </c>
      <c r="N109" s="60">
        <v>0</v>
      </c>
      <c r="O109" s="60">
        <v>0</v>
      </c>
      <c r="P109" s="60">
        <v>0</v>
      </c>
      <c r="Q109" s="60">
        <v>0</v>
      </c>
      <c r="R109" s="60">
        <v>0</v>
      </c>
      <c r="S109" s="60">
        <v>0</v>
      </c>
      <c r="T109" s="60">
        <v>0</v>
      </c>
    </row>
    <row r="110" spans="2:20" ht="20.100000000000001" customHeight="1" x14ac:dyDescent="0.25">
      <c r="B110" s="14"/>
      <c r="C110" s="19"/>
      <c r="D110" s="17">
        <v>1</v>
      </c>
      <c r="E110" s="18">
        <v>2</v>
      </c>
      <c r="F110" s="18">
        <v>2</v>
      </c>
      <c r="G110" s="18">
        <v>1</v>
      </c>
      <c r="H110" s="18">
        <v>2</v>
      </c>
      <c r="I110" s="18">
        <v>2</v>
      </c>
      <c r="J110" s="18">
        <v>0</v>
      </c>
      <c r="K110" s="18">
        <v>2</v>
      </c>
      <c r="L110" s="18">
        <v>2</v>
      </c>
      <c r="M110" s="18">
        <v>0</v>
      </c>
      <c r="N110" s="18">
        <v>0</v>
      </c>
      <c r="O110" s="18">
        <v>2</v>
      </c>
      <c r="P110" s="18">
        <v>2</v>
      </c>
      <c r="Q110" s="18">
        <v>2</v>
      </c>
      <c r="R110" s="18">
        <v>1</v>
      </c>
      <c r="S110" s="18">
        <v>0</v>
      </c>
      <c r="T110" s="18">
        <v>0</v>
      </c>
    </row>
    <row r="111" spans="2:20" ht="20.100000000000001" customHeight="1" x14ac:dyDescent="0.25">
      <c r="B111" s="14"/>
      <c r="C111" s="19"/>
      <c r="D111" s="17">
        <v>2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1</v>
      </c>
      <c r="K111" s="18">
        <v>0</v>
      </c>
      <c r="L111" s="18">
        <v>0</v>
      </c>
      <c r="M111" s="18">
        <v>2</v>
      </c>
      <c r="N111" s="18">
        <v>2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</row>
    <row r="112" spans="2:20" ht="20.100000000000001" customHeight="1" thickBot="1" x14ac:dyDescent="0.3">
      <c r="B112" s="63"/>
      <c r="C112" s="68"/>
      <c r="D112" s="65" t="s">
        <v>66</v>
      </c>
      <c r="E112" s="66">
        <v>0</v>
      </c>
      <c r="F112" s="66">
        <v>0</v>
      </c>
      <c r="G112" s="66">
        <v>1</v>
      </c>
      <c r="H112" s="66">
        <v>0</v>
      </c>
      <c r="I112" s="66">
        <v>0</v>
      </c>
      <c r="J112" s="66">
        <v>1</v>
      </c>
      <c r="K112" s="66">
        <v>0</v>
      </c>
      <c r="L112" s="66">
        <v>0</v>
      </c>
      <c r="M112" s="66">
        <v>0</v>
      </c>
      <c r="N112" s="66">
        <v>0</v>
      </c>
      <c r="O112" s="66">
        <v>0</v>
      </c>
      <c r="P112" s="66">
        <v>0</v>
      </c>
      <c r="Q112" s="66">
        <v>0</v>
      </c>
      <c r="R112" s="66">
        <v>1</v>
      </c>
      <c r="S112" s="66">
        <v>2</v>
      </c>
      <c r="T112" s="66">
        <v>2</v>
      </c>
    </row>
    <row r="113" spans="2:20" ht="20.100000000000001" customHeight="1" x14ac:dyDescent="0.25">
      <c r="B113" s="57" t="s">
        <v>27</v>
      </c>
      <c r="C113" s="67"/>
      <c r="D113" s="59">
        <v>0</v>
      </c>
      <c r="E113" s="60">
        <v>13</v>
      </c>
      <c r="F113" s="60">
        <v>7</v>
      </c>
      <c r="G113" s="60">
        <v>1</v>
      </c>
      <c r="H113" s="60">
        <v>16</v>
      </c>
      <c r="I113" s="60">
        <v>2</v>
      </c>
      <c r="J113" s="60">
        <v>18</v>
      </c>
      <c r="K113" s="60">
        <v>11</v>
      </c>
      <c r="L113" s="60">
        <v>0</v>
      </c>
      <c r="M113" s="60">
        <v>7</v>
      </c>
      <c r="N113" s="60">
        <v>7</v>
      </c>
      <c r="O113" s="60">
        <v>1</v>
      </c>
      <c r="P113" s="60">
        <v>12</v>
      </c>
      <c r="Q113" s="60">
        <v>7</v>
      </c>
      <c r="R113" s="60">
        <v>6</v>
      </c>
      <c r="S113" s="60">
        <v>14</v>
      </c>
      <c r="T113" s="60">
        <v>7</v>
      </c>
    </row>
    <row r="114" spans="2:20" ht="20.100000000000001" customHeight="1" x14ac:dyDescent="0.25">
      <c r="B114" s="14"/>
      <c r="C114" s="19"/>
      <c r="D114" s="17">
        <v>1</v>
      </c>
      <c r="E114" s="18">
        <v>12</v>
      </c>
      <c r="F114" s="18">
        <v>18</v>
      </c>
      <c r="G114" s="18">
        <v>0</v>
      </c>
      <c r="H114" s="18">
        <v>9</v>
      </c>
      <c r="I114" s="18">
        <v>23</v>
      </c>
      <c r="J114" s="18">
        <v>2</v>
      </c>
      <c r="K114" s="18">
        <v>14</v>
      </c>
      <c r="L114" s="18">
        <v>0</v>
      </c>
      <c r="M114" s="18">
        <v>3</v>
      </c>
      <c r="N114" s="18">
        <v>2</v>
      </c>
      <c r="O114" s="18">
        <v>24</v>
      </c>
      <c r="P114" s="18">
        <v>13</v>
      </c>
      <c r="Q114" s="18">
        <v>18</v>
      </c>
      <c r="R114" s="18">
        <v>19</v>
      </c>
      <c r="S114" s="18">
        <v>7</v>
      </c>
      <c r="T114" s="18">
        <v>0</v>
      </c>
    </row>
    <row r="115" spans="2:20" ht="20.100000000000001" customHeight="1" x14ac:dyDescent="0.25">
      <c r="B115" s="14"/>
      <c r="C115" s="19"/>
      <c r="D115" s="17">
        <v>2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5</v>
      </c>
      <c r="K115" s="18">
        <v>0</v>
      </c>
      <c r="L115" s="18">
        <v>0</v>
      </c>
      <c r="M115" s="18">
        <v>15</v>
      </c>
      <c r="N115" s="18">
        <v>16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8">
        <v>2</v>
      </c>
    </row>
    <row r="116" spans="2:20" ht="20.100000000000001" customHeight="1" thickBot="1" x14ac:dyDescent="0.3">
      <c r="B116" s="63"/>
      <c r="C116" s="68"/>
      <c r="D116" s="65" t="s">
        <v>66</v>
      </c>
      <c r="E116" s="66">
        <v>0</v>
      </c>
      <c r="F116" s="66">
        <v>0</v>
      </c>
      <c r="G116" s="66">
        <v>24</v>
      </c>
      <c r="H116" s="66">
        <v>0</v>
      </c>
      <c r="I116" s="66">
        <v>0</v>
      </c>
      <c r="J116" s="66">
        <v>0</v>
      </c>
      <c r="K116" s="66">
        <v>0</v>
      </c>
      <c r="L116" s="66">
        <v>25</v>
      </c>
      <c r="M116" s="66">
        <v>0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4</v>
      </c>
      <c r="T116" s="66">
        <v>16</v>
      </c>
    </row>
    <row r="117" spans="2:20" ht="20.100000000000001" customHeight="1" x14ac:dyDescent="0.25">
      <c r="B117" s="57" t="s">
        <v>17</v>
      </c>
      <c r="C117" s="67"/>
      <c r="D117" s="59">
        <v>0</v>
      </c>
      <c r="E117" s="60">
        <v>4</v>
      </c>
      <c r="F117" s="60">
        <v>2</v>
      </c>
      <c r="G117" s="60">
        <v>3</v>
      </c>
      <c r="H117" s="60">
        <v>7</v>
      </c>
      <c r="I117" s="60">
        <v>0</v>
      </c>
      <c r="J117" s="60">
        <v>10</v>
      </c>
      <c r="K117" s="60">
        <v>7</v>
      </c>
      <c r="L117" s="60">
        <v>8</v>
      </c>
      <c r="M117" s="60">
        <v>3</v>
      </c>
      <c r="N117" s="60">
        <v>7</v>
      </c>
      <c r="O117" s="60">
        <v>2</v>
      </c>
      <c r="P117" s="60">
        <v>4</v>
      </c>
      <c r="Q117" s="60">
        <v>0</v>
      </c>
      <c r="R117" s="60">
        <v>3</v>
      </c>
      <c r="S117" s="60">
        <v>6</v>
      </c>
      <c r="T117" s="60">
        <v>5</v>
      </c>
    </row>
    <row r="118" spans="2:20" ht="20.100000000000001" customHeight="1" x14ac:dyDescent="0.25">
      <c r="B118" s="14"/>
      <c r="C118" s="19"/>
      <c r="D118" s="17">
        <v>1</v>
      </c>
      <c r="E118" s="18">
        <v>6</v>
      </c>
      <c r="F118" s="18">
        <v>8</v>
      </c>
      <c r="G118" s="18">
        <v>7</v>
      </c>
      <c r="H118" s="18">
        <v>3</v>
      </c>
      <c r="I118" s="18">
        <v>10</v>
      </c>
      <c r="J118" s="18">
        <v>0</v>
      </c>
      <c r="K118" s="18">
        <v>2</v>
      </c>
      <c r="L118" s="18">
        <v>0</v>
      </c>
      <c r="M118" s="18">
        <v>3</v>
      </c>
      <c r="N118" s="18">
        <v>2</v>
      </c>
      <c r="O118" s="18">
        <v>8</v>
      </c>
      <c r="P118" s="18">
        <v>6</v>
      </c>
      <c r="Q118" s="18">
        <v>10</v>
      </c>
      <c r="R118" s="18">
        <v>7</v>
      </c>
      <c r="S118" s="18">
        <v>0</v>
      </c>
      <c r="T118" s="18">
        <v>3</v>
      </c>
    </row>
    <row r="119" spans="2:20" ht="20.100000000000001" customHeight="1" x14ac:dyDescent="0.25">
      <c r="B119" s="14"/>
      <c r="C119" s="19"/>
      <c r="D119" s="17">
        <v>2</v>
      </c>
      <c r="E119" s="18"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8">
        <v>0</v>
      </c>
      <c r="L119" s="18">
        <v>0</v>
      </c>
      <c r="M119" s="18">
        <v>4</v>
      </c>
      <c r="N119" s="18">
        <v>1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  <c r="T119" s="18">
        <v>1</v>
      </c>
    </row>
    <row r="120" spans="2:20" ht="20.100000000000001" customHeight="1" thickBot="1" x14ac:dyDescent="0.3">
      <c r="B120" s="63"/>
      <c r="C120" s="68"/>
      <c r="D120" s="65" t="s">
        <v>66</v>
      </c>
      <c r="E120" s="66">
        <v>0</v>
      </c>
      <c r="F120" s="66">
        <v>0</v>
      </c>
      <c r="G120" s="66">
        <v>0</v>
      </c>
      <c r="H120" s="66">
        <v>0</v>
      </c>
      <c r="I120" s="66">
        <v>0</v>
      </c>
      <c r="J120" s="66">
        <v>0</v>
      </c>
      <c r="K120" s="66">
        <v>1</v>
      </c>
      <c r="L120" s="66">
        <v>2</v>
      </c>
      <c r="M120" s="66">
        <v>0</v>
      </c>
      <c r="N120" s="66">
        <v>0</v>
      </c>
      <c r="O120" s="66">
        <v>0</v>
      </c>
      <c r="P120" s="66">
        <v>0</v>
      </c>
      <c r="Q120" s="66">
        <v>0</v>
      </c>
      <c r="R120" s="66">
        <v>0</v>
      </c>
      <c r="S120" s="66">
        <v>4</v>
      </c>
      <c r="T120" s="66">
        <v>1</v>
      </c>
    </row>
    <row r="121" spans="2:20" ht="20.100000000000001" customHeight="1" x14ac:dyDescent="0.25">
      <c r="B121" s="57" t="s">
        <v>40</v>
      </c>
      <c r="C121" s="67"/>
      <c r="D121" s="59">
        <v>0</v>
      </c>
      <c r="E121" s="60">
        <v>0</v>
      </c>
      <c r="F121" s="60">
        <v>1</v>
      </c>
      <c r="G121" s="60">
        <v>0</v>
      </c>
      <c r="H121" s="60">
        <v>2</v>
      </c>
      <c r="I121" s="60">
        <v>0</v>
      </c>
      <c r="J121" s="60">
        <v>5</v>
      </c>
      <c r="K121" s="60">
        <v>3</v>
      </c>
      <c r="L121" s="60">
        <v>0</v>
      </c>
      <c r="M121" s="60">
        <v>1</v>
      </c>
      <c r="N121" s="60">
        <v>3</v>
      </c>
      <c r="O121" s="60">
        <v>0</v>
      </c>
      <c r="P121" s="60">
        <v>2</v>
      </c>
      <c r="Q121" s="60">
        <v>1</v>
      </c>
      <c r="R121" s="60">
        <v>0</v>
      </c>
      <c r="S121" s="60">
        <v>3</v>
      </c>
      <c r="T121" s="60">
        <v>2</v>
      </c>
    </row>
    <row r="122" spans="2:20" ht="20.100000000000001" customHeight="1" x14ac:dyDescent="0.25">
      <c r="B122" s="14"/>
      <c r="C122" s="19"/>
      <c r="D122" s="17">
        <v>1</v>
      </c>
      <c r="E122" s="18">
        <v>5</v>
      </c>
      <c r="F122" s="18">
        <v>4</v>
      </c>
      <c r="G122" s="18">
        <v>0</v>
      </c>
      <c r="H122" s="18">
        <v>3</v>
      </c>
      <c r="I122" s="18">
        <v>5</v>
      </c>
      <c r="J122" s="18">
        <v>0</v>
      </c>
      <c r="K122" s="18">
        <v>2</v>
      </c>
      <c r="L122" s="18">
        <v>0</v>
      </c>
      <c r="M122" s="18">
        <v>0</v>
      </c>
      <c r="N122" s="18">
        <v>0</v>
      </c>
      <c r="O122" s="18">
        <v>5</v>
      </c>
      <c r="P122" s="18">
        <v>3</v>
      </c>
      <c r="Q122" s="18">
        <v>4</v>
      </c>
      <c r="R122" s="18">
        <v>5</v>
      </c>
      <c r="S122" s="18">
        <v>2</v>
      </c>
      <c r="T122" s="18">
        <v>0</v>
      </c>
    </row>
    <row r="123" spans="2:20" ht="20.100000000000001" customHeight="1" x14ac:dyDescent="0.25">
      <c r="B123" s="14"/>
      <c r="C123" s="19"/>
      <c r="D123" s="17">
        <v>2</v>
      </c>
      <c r="E123" s="18">
        <v>0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18">
        <v>4</v>
      </c>
      <c r="N123" s="18">
        <v>2</v>
      </c>
      <c r="O123" s="18">
        <v>0</v>
      </c>
      <c r="P123" s="18">
        <v>0</v>
      </c>
      <c r="Q123" s="18">
        <v>0</v>
      </c>
      <c r="R123" s="18">
        <v>0</v>
      </c>
      <c r="S123" s="18">
        <v>0</v>
      </c>
      <c r="T123" s="18">
        <v>1</v>
      </c>
    </row>
    <row r="124" spans="2:20" ht="20.100000000000001" customHeight="1" thickBot="1" x14ac:dyDescent="0.3">
      <c r="B124" s="63"/>
      <c r="C124" s="68"/>
      <c r="D124" s="65" t="s">
        <v>66</v>
      </c>
      <c r="E124" s="66">
        <v>0</v>
      </c>
      <c r="F124" s="66">
        <v>0</v>
      </c>
      <c r="G124" s="66">
        <v>5</v>
      </c>
      <c r="H124" s="66">
        <v>0</v>
      </c>
      <c r="I124" s="66">
        <v>0</v>
      </c>
      <c r="J124" s="66">
        <v>0</v>
      </c>
      <c r="K124" s="66">
        <v>0</v>
      </c>
      <c r="L124" s="66">
        <v>5</v>
      </c>
      <c r="M124" s="66">
        <v>0</v>
      </c>
      <c r="N124" s="66">
        <v>0</v>
      </c>
      <c r="O124" s="66">
        <v>0</v>
      </c>
      <c r="P124" s="66">
        <v>0</v>
      </c>
      <c r="Q124" s="66">
        <v>0</v>
      </c>
      <c r="R124" s="66">
        <v>0</v>
      </c>
      <c r="S124" s="66">
        <v>0</v>
      </c>
      <c r="T124" s="66">
        <v>2</v>
      </c>
    </row>
    <row r="125" spans="2:20" ht="15.75" thickBot="1" x14ac:dyDescent="0.3"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</row>
    <row r="126" spans="2:20" ht="16.5" x14ac:dyDescent="0.3">
      <c r="D126" s="24" t="s">
        <v>76</v>
      </c>
      <c r="E126" s="50">
        <v>1</v>
      </c>
      <c r="F126" s="25">
        <v>2</v>
      </c>
      <c r="G126" s="48">
        <v>3</v>
      </c>
      <c r="H126" s="48">
        <v>4</v>
      </c>
      <c r="I126" s="25">
        <v>5</v>
      </c>
      <c r="J126" s="46">
        <v>6</v>
      </c>
      <c r="K126" s="48">
        <v>7</v>
      </c>
      <c r="L126" s="46">
        <v>8</v>
      </c>
      <c r="M126" s="25">
        <v>9</v>
      </c>
      <c r="N126" s="50">
        <v>10</v>
      </c>
      <c r="O126" s="25">
        <v>11</v>
      </c>
      <c r="P126" s="50">
        <v>12</v>
      </c>
      <c r="Q126" s="25">
        <v>13</v>
      </c>
      <c r="R126" s="25">
        <v>14</v>
      </c>
      <c r="S126" s="46">
        <v>15</v>
      </c>
      <c r="T126" s="44">
        <v>16</v>
      </c>
    </row>
    <row r="127" spans="2:20" ht="21.75" customHeight="1" x14ac:dyDescent="0.25">
      <c r="D127" s="42" t="s">
        <v>66</v>
      </c>
      <c r="E127" s="52">
        <v>47</v>
      </c>
      <c r="F127" s="43">
        <v>57</v>
      </c>
      <c r="G127" s="49">
        <v>454</v>
      </c>
      <c r="H127" s="49">
        <v>23</v>
      </c>
      <c r="I127" s="43">
        <v>4</v>
      </c>
      <c r="J127" s="47">
        <v>81</v>
      </c>
      <c r="K127" s="49">
        <v>34</v>
      </c>
      <c r="L127" s="47">
        <v>448</v>
      </c>
      <c r="M127" s="43">
        <v>12</v>
      </c>
      <c r="N127" s="51">
        <v>53</v>
      </c>
      <c r="O127" s="43">
        <v>5</v>
      </c>
      <c r="P127" s="51">
        <v>11</v>
      </c>
      <c r="Q127" s="43">
        <v>9</v>
      </c>
      <c r="R127" s="43">
        <v>18</v>
      </c>
      <c r="S127" s="47">
        <v>151</v>
      </c>
      <c r="T127" s="45">
        <v>290</v>
      </c>
    </row>
    <row r="128" spans="2:20" ht="21.75" customHeight="1" x14ac:dyDescent="0.25">
      <c r="D128" s="42">
        <v>0</v>
      </c>
      <c r="E128" s="52">
        <v>241</v>
      </c>
      <c r="F128" s="43">
        <v>153</v>
      </c>
      <c r="G128" s="49">
        <v>93</v>
      </c>
      <c r="H128" s="49">
        <v>388</v>
      </c>
      <c r="I128" s="43">
        <v>72</v>
      </c>
      <c r="J128" s="47">
        <v>554</v>
      </c>
      <c r="K128" s="49">
        <v>425</v>
      </c>
      <c r="L128" s="47">
        <v>237</v>
      </c>
      <c r="M128" s="43">
        <v>205</v>
      </c>
      <c r="N128" s="51">
        <v>289</v>
      </c>
      <c r="O128" s="43">
        <v>80</v>
      </c>
      <c r="P128" s="51">
        <v>323</v>
      </c>
      <c r="Q128" s="43">
        <v>159</v>
      </c>
      <c r="R128" s="43">
        <v>134</v>
      </c>
      <c r="S128" s="47">
        <v>495</v>
      </c>
      <c r="T128" s="45">
        <v>408</v>
      </c>
    </row>
    <row r="129" spans="2:20" ht="21.75" customHeight="1" x14ac:dyDescent="0.25">
      <c r="D129" s="42">
        <v>1</v>
      </c>
      <c r="E129" s="52">
        <v>589</v>
      </c>
      <c r="F129" s="43">
        <v>667</v>
      </c>
      <c r="G129" s="49">
        <v>330</v>
      </c>
      <c r="H129" s="49">
        <v>466</v>
      </c>
      <c r="I129" s="43">
        <v>801</v>
      </c>
      <c r="J129" s="47">
        <v>65</v>
      </c>
      <c r="K129" s="49">
        <v>418</v>
      </c>
      <c r="L129" s="47">
        <v>192</v>
      </c>
      <c r="M129" s="43">
        <v>131</v>
      </c>
      <c r="N129" s="51">
        <v>107</v>
      </c>
      <c r="O129" s="43">
        <v>792</v>
      </c>
      <c r="P129" s="51">
        <v>543</v>
      </c>
      <c r="Q129" s="43">
        <v>709</v>
      </c>
      <c r="R129" s="43">
        <v>725</v>
      </c>
      <c r="S129" s="47">
        <v>231</v>
      </c>
      <c r="T129" s="45">
        <v>54</v>
      </c>
    </row>
    <row r="130" spans="2:20" ht="21.75" customHeight="1" x14ac:dyDescent="0.25">
      <c r="D130" s="42">
        <v>2</v>
      </c>
      <c r="E130" s="52">
        <v>0</v>
      </c>
      <c r="F130" s="43">
        <v>0</v>
      </c>
      <c r="G130" s="49">
        <v>0</v>
      </c>
      <c r="H130" s="49">
        <v>0</v>
      </c>
      <c r="I130" s="43">
        <v>0</v>
      </c>
      <c r="J130" s="47">
        <v>177</v>
      </c>
      <c r="K130" s="49">
        <v>0</v>
      </c>
      <c r="L130" s="47">
        <v>0</v>
      </c>
      <c r="M130" s="43">
        <v>529</v>
      </c>
      <c r="N130" s="51">
        <v>428</v>
      </c>
      <c r="O130" s="43">
        <v>0</v>
      </c>
      <c r="P130" s="51">
        <v>0</v>
      </c>
      <c r="Q130" s="43">
        <v>0</v>
      </c>
      <c r="R130" s="43">
        <v>0</v>
      </c>
      <c r="S130" s="47">
        <v>0</v>
      </c>
      <c r="T130" s="45">
        <v>125</v>
      </c>
    </row>
    <row r="131" spans="2:20" ht="39" customHeight="1" x14ac:dyDescent="0.25">
      <c r="D131" s="337" t="s">
        <v>195</v>
      </c>
      <c r="E131" s="338">
        <f>(E127+E128)/877</f>
        <v>0.32839224629418473</v>
      </c>
      <c r="F131" s="339">
        <f t="shared" ref="F131:T131" si="0">(F127+F128)/877</f>
        <v>0.23945267958950969</v>
      </c>
      <c r="G131" s="340">
        <f t="shared" si="0"/>
        <v>0.62371721778791334</v>
      </c>
      <c r="H131" s="340">
        <f t="shared" si="0"/>
        <v>0.46864310148232613</v>
      </c>
      <c r="I131" s="339">
        <f t="shared" si="0"/>
        <v>8.6659064994298748E-2</v>
      </c>
      <c r="J131" s="341">
        <f t="shared" si="0"/>
        <v>0.72405929304446981</v>
      </c>
      <c r="K131" s="340">
        <f t="shared" si="0"/>
        <v>0.52337514253135686</v>
      </c>
      <c r="L131" s="341">
        <f t="shared" si="0"/>
        <v>0.78107183580387685</v>
      </c>
      <c r="M131" s="339">
        <f t="shared" si="0"/>
        <v>0.24743443557582667</v>
      </c>
      <c r="N131" s="342">
        <f t="shared" si="0"/>
        <v>0.38996579247434437</v>
      </c>
      <c r="O131" s="339">
        <f t="shared" si="0"/>
        <v>9.6921322690992018E-2</v>
      </c>
      <c r="P131" s="342">
        <f t="shared" si="0"/>
        <v>0.38084378563283922</v>
      </c>
      <c r="Q131" s="339">
        <f t="shared" si="0"/>
        <v>0.19156214367160776</v>
      </c>
      <c r="R131" s="339">
        <f t="shared" si="0"/>
        <v>0.1733181299885975</v>
      </c>
      <c r="S131" s="341">
        <f t="shared" si="0"/>
        <v>0.73660205245153931</v>
      </c>
      <c r="T131" s="343">
        <f t="shared" si="0"/>
        <v>0.79589509692132265</v>
      </c>
    </row>
    <row r="132" spans="2:20" x14ac:dyDescent="0.25">
      <c r="D132" s="1" t="s">
        <v>197</v>
      </c>
      <c r="E132" s="137">
        <f>(E129+E130)/877*100</f>
        <v>67.160775370581533</v>
      </c>
      <c r="F132" s="137">
        <f t="shared" ref="F132:T132" si="1">(F129+F130)/877*100</f>
        <v>76.054732041049036</v>
      </c>
      <c r="G132" s="137">
        <f t="shared" si="1"/>
        <v>37.628278221208667</v>
      </c>
      <c r="H132" s="137">
        <f t="shared" si="1"/>
        <v>53.135689851767388</v>
      </c>
      <c r="I132" s="137">
        <f t="shared" si="1"/>
        <v>91.33409350057012</v>
      </c>
      <c r="J132" s="137">
        <f t="shared" si="1"/>
        <v>27.594070695553018</v>
      </c>
      <c r="K132" s="137">
        <f t="shared" si="1"/>
        <v>47.662485746864306</v>
      </c>
      <c r="L132" s="137">
        <f t="shared" si="1"/>
        <v>21.892816419612316</v>
      </c>
      <c r="M132" s="137">
        <f t="shared" si="1"/>
        <v>75.256556442417335</v>
      </c>
      <c r="N132" s="137">
        <f t="shared" si="1"/>
        <v>61.00342075256556</v>
      </c>
      <c r="O132" s="137">
        <f t="shared" si="1"/>
        <v>90.307867730900796</v>
      </c>
      <c r="P132" s="137">
        <f t="shared" si="1"/>
        <v>61.915621436716073</v>
      </c>
      <c r="Q132" s="137">
        <f t="shared" si="1"/>
        <v>80.843785632839229</v>
      </c>
      <c r="R132" s="137">
        <f t="shared" si="1"/>
        <v>82.668187001140254</v>
      </c>
      <c r="S132" s="137">
        <f t="shared" si="1"/>
        <v>26.339794754846068</v>
      </c>
      <c r="T132" s="137">
        <f t="shared" si="1"/>
        <v>20.410490307867732</v>
      </c>
    </row>
    <row r="133" spans="2:20" x14ac:dyDescent="0.25">
      <c r="B133" s="20" t="s">
        <v>77</v>
      </c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</row>
    <row r="134" spans="2:20" ht="18.75" x14ac:dyDescent="0.3">
      <c r="B134" s="21" t="s">
        <v>88</v>
      </c>
    </row>
    <row r="135" spans="2:20" ht="18.75" x14ac:dyDescent="0.3">
      <c r="B135" s="22" t="s">
        <v>116</v>
      </c>
    </row>
    <row r="136" spans="2:20" ht="18.75" x14ac:dyDescent="0.3">
      <c r="B136" s="23" t="s">
        <v>89</v>
      </c>
    </row>
    <row r="141" spans="2:20" x14ac:dyDescent="0.25">
      <c r="I141" s="53"/>
    </row>
  </sheetData>
  <mergeCells count="1">
    <mergeCell ref="B1:P1"/>
  </mergeCells>
  <dataValidations count="2">
    <dataValidation type="list" allowBlank="1" showInputMessage="1" showErrorMessage="1" sqref="C4:C23">
      <formula1>$AB$13:$AB$19</formula1>
    </dataValidation>
    <dataValidation type="list" allowBlank="1" showInputMessage="1" showErrorMessage="1" sqref="B4 B21:B23">
      <formula1>$AA$13:$AA$44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5"/>
  <sheetViews>
    <sheetView topLeftCell="A13" workbookViewId="0">
      <selection activeCell="P35" sqref="P35:U35"/>
    </sheetView>
  </sheetViews>
  <sheetFormatPr defaultRowHeight="15" x14ac:dyDescent="0.25"/>
  <cols>
    <col min="1" max="1" width="7.5703125" customWidth="1"/>
    <col min="2" max="2" width="28" customWidth="1"/>
    <col min="6" max="13" width="6" customWidth="1"/>
    <col min="18" max="18" width="9.5703125" customWidth="1"/>
    <col min="23" max="23" width="10.5703125" customWidth="1"/>
    <col min="25" max="25" width="0" hidden="1" customWidth="1"/>
    <col min="26" max="26" width="9.140625" hidden="1" customWidth="1"/>
    <col min="27" max="27" width="35" hidden="1" customWidth="1"/>
    <col min="28" max="32" width="9.140625" hidden="1" customWidth="1"/>
    <col min="33" max="40" width="0" hidden="1" customWidth="1"/>
  </cols>
  <sheetData>
    <row r="1" spans="1:27" x14ac:dyDescent="0.25">
      <c r="B1" s="7"/>
      <c r="C1" s="7"/>
      <c r="D1" s="7"/>
      <c r="E1" s="7"/>
      <c r="F1" s="12"/>
      <c r="G1" s="12"/>
      <c r="H1" s="12"/>
      <c r="I1" s="12"/>
      <c r="J1" s="12"/>
      <c r="K1" s="12"/>
      <c r="L1" s="12"/>
      <c r="M1" s="12"/>
      <c r="N1" s="7"/>
      <c r="O1" s="7"/>
      <c r="P1" s="7"/>
      <c r="Q1" s="7"/>
      <c r="R1" s="7"/>
      <c r="S1" s="7"/>
      <c r="T1" s="7"/>
      <c r="U1" s="7"/>
      <c r="AA1" t="s">
        <v>13</v>
      </c>
    </row>
    <row r="2" spans="1:27" x14ac:dyDescent="0.25">
      <c r="B2" s="9" t="s">
        <v>47</v>
      </c>
      <c r="C2" s="8"/>
      <c r="D2" s="8"/>
      <c r="E2" s="8"/>
      <c r="F2" s="13"/>
      <c r="G2" s="13"/>
      <c r="H2" s="13"/>
      <c r="I2" s="13"/>
      <c r="J2" s="13"/>
      <c r="K2" s="13"/>
      <c r="L2" s="13"/>
      <c r="M2" s="13"/>
      <c r="N2" s="8"/>
      <c r="O2" s="8"/>
      <c r="P2" s="8"/>
      <c r="Q2" s="8"/>
      <c r="R2" s="8"/>
      <c r="S2" s="8"/>
      <c r="T2" s="8"/>
      <c r="U2" s="8"/>
      <c r="AA2" t="s">
        <v>14</v>
      </c>
    </row>
    <row r="3" spans="1:27" x14ac:dyDescent="0.25">
      <c r="B3" s="8"/>
      <c r="C3" s="8"/>
      <c r="D3" s="8"/>
      <c r="E3" s="8"/>
      <c r="F3" s="13"/>
      <c r="G3" s="13"/>
      <c r="H3" s="13"/>
      <c r="I3" s="13"/>
      <c r="J3" s="13"/>
      <c r="K3" s="13"/>
      <c r="L3" s="13"/>
      <c r="M3" s="13"/>
      <c r="N3" s="8"/>
      <c r="O3" s="8"/>
      <c r="P3" s="8"/>
      <c r="Q3" s="8"/>
      <c r="R3" s="8"/>
      <c r="S3" s="8"/>
      <c r="T3" s="8"/>
      <c r="U3" s="8"/>
      <c r="AA3" t="s">
        <v>15</v>
      </c>
    </row>
    <row r="4" spans="1:27" ht="92.25" customHeight="1" x14ac:dyDescent="0.25">
      <c r="A4" s="35" t="s">
        <v>87</v>
      </c>
      <c r="B4" s="6" t="s">
        <v>0</v>
      </c>
      <c r="C4" s="6" t="s">
        <v>1</v>
      </c>
      <c r="D4" s="6" t="s">
        <v>2</v>
      </c>
      <c r="E4" s="6" t="s">
        <v>3</v>
      </c>
      <c r="F4" s="11" t="s">
        <v>4</v>
      </c>
      <c r="G4" s="11" t="s">
        <v>5</v>
      </c>
      <c r="H4" s="11" t="s">
        <v>121</v>
      </c>
      <c r="I4" s="11" t="s">
        <v>6</v>
      </c>
      <c r="J4" s="11" t="s">
        <v>122</v>
      </c>
      <c r="K4" s="11" t="s">
        <v>7</v>
      </c>
      <c r="L4" s="11" t="s">
        <v>123</v>
      </c>
      <c r="M4" s="11" t="s">
        <v>8</v>
      </c>
      <c r="N4" s="6" t="s">
        <v>9</v>
      </c>
      <c r="O4" s="6" t="s">
        <v>10</v>
      </c>
      <c r="P4" s="10" t="s">
        <v>79</v>
      </c>
      <c r="Q4" s="6" t="s">
        <v>11</v>
      </c>
      <c r="R4" s="10" t="s">
        <v>80</v>
      </c>
      <c r="S4" s="6" t="s">
        <v>11</v>
      </c>
      <c r="T4" s="10" t="s">
        <v>79</v>
      </c>
      <c r="U4" s="6" t="s">
        <v>11</v>
      </c>
      <c r="W4" s="29"/>
      <c r="X4" s="30"/>
      <c r="AA4" t="s">
        <v>16</v>
      </c>
    </row>
    <row r="5" spans="1:27" ht="16.5" x14ac:dyDescent="0.3">
      <c r="A5" s="36">
        <v>1</v>
      </c>
      <c r="B5" s="37" t="s">
        <v>81</v>
      </c>
      <c r="C5" s="38">
        <v>45</v>
      </c>
      <c r="D5" s="38">
        <v>43</v>
      </c>
      <c r="E5" s="39">
        <f t="shared" ref="E5:E34" si="0">D5/C5</f>
        <v>0.9555555555555556</v>
      </c>
      <c r="F5" s="40">
        <v>2</v>
      </c>
      <c r="G5" s="41">
        <f t="shared" ref="G5:G34" si="1">(F5/D5)*100</f>
        <v>4.6511627906976747</v>
      </c>
      <c r="H5" s="40">
        <v>9</v>
      </c>
      <c r="I5" s="41">
        <f t="shared" ref="I5:I34" si="2">(H5/D5)*100</f>
        <v>20.930232558139537</v>
      </c>
      <c r="J5" s="40">
        <v>18</v>
      </c>
      <c r="K5" s="41">
        <f t="shared" ref="K5:K34" si="3">(J5/D5)*100</f>
        <v>41.860465116279073</v>
      </c>
      <c r="L5" s="40">
        <v>14</v>
      </c>
      <c r="M5" s="41">
        <f t="shared" ref="M5:M34" si="4">(L5/D5)*100</f>
        <v>32.558139534883722</v>
      </c>
      <c r="N5" s="38">
        <v>15</v>
      </c>
      <c r="O5" s="38">
        <v>4</v>
      </c>
      <c r="P5" s="6">
        <v>15</v>
      </c>
      <c r="Q5" s="6">
        <v>35</v>
      </c>
      <c r="R5" s="6">
        <v>27</v>
      </c>
      <c r="S5" s="6">
        <v>63</v>
      </c>
      <c r="T5" s="6">
        <v>1</v>
      </c>
      <c r="U5" s="6">
        <v>2</v>
      </c>
      <c r="W5" s="29"/>
      <c r="X5" s="31"/>
      <c r="AA5" t="s">
        <v>17</v>
      </c>
    </row>
    <row r="6" spans="1:27" ht="16.5" x14ac:dyDescent="0.3">
      <c r="A6" s="36">
        <v>1</v>
      </c>
      <c r="B6" s="38" t="s">
        <v>39</v>
      </c>
      <c r="C6" s="38">
        <v>3</v>
      </c>
      <c r="D6" s="38">
        <v>2</v>
      </c>
      <c r="E6" s="39">
        <f t="shared" si="0"/>
        <v>0.66666666666666663</v>
      </c>
      <c r="F6" s="40">
        <v>0</v>
      </c>
      <c r="G6" s="41">
        <f t="shared" si="1"/>
        <v>0</v>
      </c>
      <c r="H6" s="40">
        <v>0</v>
      </c>
      <c r="I6" s="41">
        <f t="shared" si="2"/>
        <v>0</v>
      </c>
      <c r="J6" s="40">
        <v>1</v>
      </c>
      <c r="K6" s="41">
        <f t="shared" si="3"/>
        <v>50</v>
      </c>
      <c r="L6" s="40">
        <v>1</v>
      </c>
      <c r="M6" s="41">
        <f t="shared" si="4"/>
        <v>50</v>
      </c>
      <c r="N6" s="38">
        <v>15</v>
      </c>
      <c r="O6" s="38">
        <v>4.5</v>
      </c>
      <c r="P6" s="169">
        <v>0</v>
      </c>
      <c r="Q6" s="169">
        <v>0</v>
      </c>
      <c r="R6" s="169">
        <v>1</v>
      </c>
      <c r="S6" s="169">
        <v>50</v>
      </c>
      <c r="T6" s="169">
        <v>1</v>
      </c>
      <c r="U6" s="169">
        <v>50</v>
      </c>
      <c r="W6" s="29"/>
      <c r="X6" s="31"/>
      <c r="AA6" t="s">
        <v>18</v>
      </c>
    </row>
    <row r="7" spans="1:27" ht="15.75" customHeight="1" x14ac:dyDescent="0.3">
      <c r="A7" s="36">
        <v>3</v>
      </c>
      <c r="B7" s="38" t="s">
        <v>21</v>
      </c>
      <c r="C7" s="38">
        <v>37</v>
      </c>
      <c r="D7" s="38">
        <v>33</v>
      </c>
      <c r="E7" s="39">
        <f t="shared" si="0"/>
        <v>0.89189189189189189</v>
      </c>
      <c r="F7" s="40">
        <v>0</v>
      </c>
      <c r="G7" s="41">
        <f t="shared" si="1"/>
        <v>0</v>
      </c>
      <c r="H7" s="40">
        <v>6</v>
      </c>
      <c r="I7" s="41">
        <f t="shared" si="2"/>
        <v>18.181818181818183</v>
      </c>
      <c r="J7" s="40">
        <v>12</v>
      </c>
      <c r="K7" s="41">
        <f t="shared" si="3"/>
        <v>36.363636363636367</v>
      </c>
      <c r="L7" s="40">
        <v>15</v>
      </c>
      <c r="M7" s="41">
        <f t="shared" si="4"/>
        <v>45.454545454545453</v>
      </c>
      <c r="N7" s="38">
        <v>14.2</v>
      </c>
      <c r="O7" s="38">
        <v>4.3</v>
      </c>
      <c r="P7" s="169">
        <v>5</v>
      </c>
      <c r="Q7" s="169">
        <v>15</v>
      </c>
      <c r="R7" s="169">
        <v>26</v>
      </c>
      <c r="S7" s="169">
        <v>79</v>
      </c>
      <c r="T7" s="169">
        <v>2</v>
      </c>
      <c r="U7" s="169">
        <v>6</v>
      </c>
      <c r="W7" s="29"/>
      <c r="X7" s="30"/>
    </row>
    <row r="8" spans="1:27" ht="16.5" x14ac:dyDescent="0.3">
      <c r="A8" s="36">
        <v>4</v>
      </c>
      <c r="B8" s="38" t="s">
        <v>12</v>
      </c>
      <c r="C8" s="38">
        <v>20</v>
      </c>
      <c r="D8" s="38">
        <v>17</v>
      </c>
      <c r="E8" s="39">
        <f t="shared" si="0"/>
        <v>0.85</v>
      </c>
      <c r="F8" s="40">
        <v>1</v>
      </c>
      <c r="G8" s="41">
        <f t="shared" si="1"/>
        <v>5.8823529411764701</v>
      </c>
      <c r="H8" s="40">
        <v>1</v>
      </c>
      <c r="I8" s="41">
        <f t="shared" si="2"/>
        <v>5.8823529411764701</v>
      </c>
      <c r="J8" s="40">
        <v>8</v>
      </c>
      <c r="K8" s="41">
        <f t="shared" si="3"/>
        <v>47.058823529411761</v>
      </c>
      <c r="L8" s="40">
        <v>7</v>
      </c>
      <c r="M8" s="41">
        <f t="shared" si="4"/>
        <v>41.17647058823529</v>
      </c>
      <c r="N8" s="38">
        <v>13</v>
      </c>
      <c r="O8" s="38">
        <v>4.2300000000000004</v>
      </c>
      <c r="P8" s="169">
        <v>4</v>
      </c>
      <c r="Q8" s="169">
        <v>24</v>
      </c>
      <c r="R8" s="169">
        <v>5</v>
      </c>
      <c r="S8" s="169">
        <v>35</v>
      </c>
      <c r="T8" s="169">
        <v>7</v>
      </c>
      <c r="U8" s="169">
        <v>41</v>
      </c>
      <c r="W8" s="29"/>
      <c r="X8" s="31"/>
    </row>
    <row r="9" spans="1:27" ht="16.5" x14ac:dyDescent="0.3">
      <c r="A9" s="36">
        <v>5</v>
      </c>
      <c r="B9" s="37" t="s">
        <v>83</v>
      </c>
      <c r="C9" s="38">
        <v>71</v>
      </c>
      <c r="D9" s="38">
        <v>68</v>
      </c>
      <c r="E9" s="39">
        <f t="shared" si="0"/>
        <v>0.95774647887323938</v>
      </c>
      <c r="F9" s="40">
        <v>1</v>
      </c>
      <c r="G9" s="41">
        <f t="shared" si="1"/>
        <v>1.4705882352941175</v>
      </c>
      <c r="H9" s="40">
        <v>18</v>
      </c>
      <c r="I9" s="41">
        <f t="shared" si="2"/>
        <v>26.47058823529412</v>
      </c>
      <c r="J9" s="40">
        <v>27</v>
      </c>
      <c r="K9" s="41">
        <f t="shared" si="3"/>
        <v>39.705882352941174</v>
      </c>
      <c r="L9" s="40">
        <v>22</v>
      </c>
      <c r="M9" s="41">
        <f t="shared" si="4"/>
        <v>32.352941176470587</v>
      </c>
      <c r="N9" s="38">
        <v>12</v>
      </c>
      <c r="O9" s="38">
        <v>4</v>
      </c>
      <c r="P9" s="169">
        <v>13</v>
      </c>
      <c r="Q9" s="169">
        <v>19</v>
      </c>
      <c r="R9" s="169">
        <v>53</v>
      </c>
      <c r="S9" s="169">
        <v>78</v>
      </c>
      <c r="T9" s="169">
        <v>2</v>
      </c>
      <c r="U9" s="169">
        <v>3</v>
      </c>
      <c r="W9" s="29"/>
      <c r="X9" s="30"/>
    </row>
    <row r="10" spans="1:27" ht="16.5" x14ac:dyDescent="0.3">
      <c r="A10" s="36">
        <v>5</v>
      </c>
      <c r="B10" s="38" t="s">
        <v>84</v>
      </c>
      <c r="C10" s="38">
        <v>10</v>
      </c>
      <c r="D10" s="38">
        <v>10</v>
      </c>
      <c r="E10" s="39">
        <f t="shared" si="0"/>
        <v>1</v>
      </c>
      <c r="F10" s="40">
        <v>0</v>
      </c>
      <c r="G10" s="41">
        <f t="shared" si="1"/>
        <v>0</v>
      </c>
      <c r="H10" s="40">
        <v>5</v>
      </c>
      <c r="I10" s="41">
        <f t="shared" si="2"/>
        <v>50</v>
      </c>
      <c r="J10" s="40">
        <v>2</v>
      </c>
      <c r="K10" s="41">
        <f t="shared" si="3"/>
        <v>20</v>
      </c>
      <c r="L10" s="40">
        <v>3</v>
      </c>
      <c r="M10" s="41">
        <f t="shared" si="4"/>
        <v>30</v>
      </c>
      <c r="N10" s="38">
        <v>12</v>
      </c>
      <c r="O10" s="38">
        <v>3.8</v>
      </c>
      <c r="P10" s="169">
        <v>1</v>
      </c>
      <c r="Q10" s="169">
        <v>10</v>
      </c>
      <c r="R10" s="169">
        <v>10</v>
      </c>
      <c r="S10" s="169">
        <v>90</v>
      </c>
      <c r="T10" s="169">
        <v>0</v>
      </c>
      <c r="U10" s="169">
        <v>0</v>
      </c>
      <c r="W10" s="29"/>
      <c r="X10" s="31"/>
    </row>
    <row r="11" spans="1:27" ht="16.5" x14ac:dyDescent="0.3">
      <c r="A11" s="36">
        <v>7</v>
      </c>
      <c r="B11" s="38" t="s">
        <v>38</v>
      </c>
      <c r="C11" s="38">
        <v>2</v>
      </c>
      <c r="D11" s="38">
        <v>2</v>
      </c>
      <c r="E11" s="39">
        <f t="shared" si="0"/>
        <v>1</v>
      </c>
      <c r="F11" s="40">
        <v>0</v>
      </c>
      <c r="G11" s="41">
        <f t="shared" si="1"/>
        <v>0</v>
      </c>
      <c r="H11" s="40">
        <v>0</v>
      </c>
      <c r="I11" s="41">
        <f t="shared" si="2"/>
        <v>0</v>
      </c>
      <c r="J11" s="40">
        <v>2</v>
      </c>
      <c r="K11" s="41">
        <f t="shared" si="3"/>
        <v>100</v>
      </c>
      <c r="L11" s="40">
        <v>0</v>
      </c>
      <c r="M11" s="41">
        <f t="shared" si="4"/>
        <v>0</v>
      </c>
      <c r="N11" s="38">
        <v>11.5</v>
      </c>
      <c r="O11" s="38">
        <v>4</v>
      </c>
      <c r="P11" s="169">
        <v>0</v>
      </c>
      <c r="Q11" s="169">
        <v>0</v>
      </c>
      <c r="R11" s="169">
        <v>1</v>
      </c>
      <c r="S11" s="169">
        <v>50</v>
      </c>
      <c r="T11" s="169">
        <v>1</v>
      </c>
      <c r="U11" s="169">
        <v>50</v>
      </c>
      <c r="W11" s="29"/>
      <c r="X11" s="30"/>
    </row>
    <row r="12" spans="1:27" ht="16.5" x14ac:dyDescent="0.3">
      <c r="A12" s="36">
        <v>8</v>
      </c>
      <c r="B12" s="38" t="s">
        <v>72</v>
      </c>
      <c r="C12" s="38">
        <v>76</v>
      </c>
      <c r="D12" s="38">
        <v>71</v>
      </c>
      <c r="E12" s="39">
        <f t="shared" si="0"/>
        <v>0.93421052631578949</v>
      </c>
      <c r="F12" s="40">
        <v>8</v>
      </c>
      <c r="G12" s="41">
        <f t="shared" si="1"/>
        <v>11.267605633802818</v>
      </c>
      <c r="H12" s="40">
        <v>12</v>
      </c>
      <c r="I12" s="41">
        <f t="shared" si="2"/>
        <v>16.901408450704224</v>
      </c>
      <c r="J12" s="40">
        <v>29</v>
      </c>
      <c r="K12" s="41">
        <f t="shared" si="3"/>
        <v>40.845070422535215</v>
      </c>
      <c r="L12" s="40">
        <v>22</v>
      </c>
      <c r="M12" s="41">
        <f t="shared" si="4"/>
        <v>30.985915492957744</v>
      </c>
      <c r="N12" s="38">
        <v>11.4</v>
      </c>
      <c r="O12" s="38">
        <v>3.9</v>
      </c>
      <c r="P12" s="169">
        <v>21</v>
      </c>
      <c r="Q12" s="169">
        <v>30</v>
      </c>
      <c r="R12" s="169">
        <v>38</v>
      </c>
      <c r="S12" s="169">
        <v>54</v>
      </c>
      <c r="T12" s="169">
        <v>12</v>
      </c>
      <c r="U12" s="169">
        <v>17</v>
      </c>
      <c r="W12" s="29"/>
      <c r="X12" s="31"/>
    </row>
    <row r="13" spans="1:27" ht="16.5" x14ac:dyDescent="0.3">
      <c r="A13" s="36">
        <v>9</v>
      </c>
      <c r="B13" s="38" t="s">
        <v>33</v>
      </c>
      <c r="C13" s="38">
        <v>14</v>
      </c>
      <c r="D13" s="38">
        <v>12</v>
      </c>
      <c r="E13" s="39">
        <f t="shared" si="0"/>
        <v>0.8571428571428571</v>
      </c>
      <c r="F13" s="40">
        <v>1</v>
      </c>
      <c r="G13" s="41">
        <f t="shared" si="1"/>
        <v>8.3333333333333321</v>
      </c>
      <c r="H13" s="40">
        <v>2</v>
      </c>
      <c r="I13" s="41">
        <f t="shared" si="2"/>
        <v>16.666666666666664</v>
      </c>
      <c r="J13" s="40">
        <v>5</v>
      </c>
      <c r="K13" s="41">
        <f t="shared" si="3"/>
        <v>41.666666666666671</v>
      </c>
      <c r="L13" s="40">
        <v>4</v>
      </c>
      <c r="M13" s="41">
        <f t="shared" si="4"/>
        <v>33.333333333333329</v>
      </c>
      <c r="N13" s="38">
        <v>11.25</v>
      </c>
      <c r="O13" s="38">
        <v>4</v>
      </c>
      <c r="P13" s="169">
        <v>1</v>
      </c>
      <c r="Q13" s="169">
        <v>8.3000000000000007</v>
      </c>
      <c r="R13" s="169">
        <v>10</v>
      </c>
      <c r="S13" s="169">
        <v>83.4</v>
      </c>
      <c r="T13" s="169">
        <v>1</v>
      </c>
      <c r="U13" s="169">
        <v>8.3000000000000007</v>
      </c>
      <c r="W13" s="29"/>
      <c r="X13" s="31"/>
    </row>
    <row r="14" spans="1:27" ht="16.5" x14ac:dyDescent="0.3">
      <c r="A14" s="36">
        <v>10</v>
      </c>
      <c r="B14" s="38" t="s">
        <v>82</v>
      </c>
      <c r="C14" s="38">
        <v>75</v>
      </c>
      <c r="D14" s="38">
        <v>69</v>
      </c>
      <c r="E14" s="39">
        <f t="shared" si="0"/>
        <v>0.92</v>
      </c>
      <c r="F14" s="40">
        <v>11</v>
      </c>
      <c r="G14" s="41">
        <f t="shared" si="1"/>
        <v>15.942028985507244</v>
      </c>
      <c r="H14" s="40">
        <v>21</v>
      </c>
      <c r="I14" s="41">
        <f t="shared" si="2"/>
        <v>30.434782608695656</v>
      </c>
      <c r="J14" s="40">
        <v>18</v>
      </c>
      <c r="K14" s="41">
        <f t="shared" si="3"/>
        <v>26.086956521739129</v>
      </c>
      <c r="L14" s="40">
        <v>19</v>
      </c>
      <c r="M14" s="41">
        <f t="shared" si="4"/>
        <v>27.536231884057973</v>
      </c>
      <c r="N14" s="38">
        <v>11</v>
      </c>
      <c r="O14" s="38">
        <v>3.7</v>
      </c>
      <c r="P14" s="169">
        <v>33</v>
      </c>
      <c r="Q14" s="169">
        <v>48</v>
      </c>
      <c r="R14" s="169">
        <v>26</v>
      </c>
      <c r="S14" s="169">
        <v>38</v>
      </c>
      <c r="T14" s="169">
        <v>10</v>
      </c>
      <c r="U14" s="169">
        <v>14</v>
      </c>
      <c r="W14" s="29"/>
      <c r="X14" s="30"/>
    </row>
    <row r="15" spans="1:27" ht="16.5" x14ac:dyDescent="0.3">
      <c r="A15" s="36">
        <v>10</v>
      </c>
      <c r="B15" s="38" t="s">
        <v>35</v>
      </c>
      <c r="C15" s="38">
        <v>20</v>
      </c>
      <c r="D15" s="38">
        <v>18</v>
      </c>
      <c r="E15" s="39">
        <f t="shared" si="0"/>
        <v>0.9</v>
      </c>
      <c r="F15" s="40">
        <v>2</v>
      </c>
      <c r="G15" s="41">
        <f t="shared" si="1"/>
        <v>11.111111111111111</v>
      </c>
      <c r="H15" s="40">
        <v>6</v>
      </c>
      <c r="I15" s="41">
        <f t="shared" si="2"/>
        <v>33.333333333333329</v>
      </c>
      <c r="J15" s="40">
        <v>4</v>
      </c>
      <c r="K15" s="41">
        <f t="shared" si="3"/>
        <v>22.222222222222221</v>
      </c>
      <c r="L15" s="40">
        <v>6</v>
      </c>
      <c r="M15" s="41">
        <f t="shared" si="4"/>
        <v>33.333333333333329</v>
      </c>
      <c r="N15" s="38">
        <v>11</v>
      </c>
      <c r="O15" s="38">
        <v>3.7</v>
      </c>
      <c r="P15" s="169">
        <v>5</v>
      </c>
      <c r="Q15" s="169">
        <v>28</v>
      </c>
      <c r="R15" s="169">
        <v>12</v>
      </c>
      <c r="S15" s="169">
        <v>67</v>
      </c>
      <c r="T15" s="169">
        <v>1</v>
      </c>
      <c r="U15" s="169">
        <v>6</v>
      </c>
      <c r="W15" s="29"/>
      <c r="X15" s="31"/>
    </row>
    <row r="16" spans="1:27" ht="16.5" x14ac:dyDescent="0.3">
      <c r="A16" s="34">
        <v>12</v>
      </c>
      <c r="B16" s="6" t="s">
        <v>23</v>
      </c>
      <c r="C16" s="6">
        <v>79</v>
      </c>
      <c r="D16" s="6">
        <v>73</v>
      </c>
      <c r="E16" s="33">
        <f t="shared" si="0"/>
        <v>0.92405063291139244</v>
      </c>
      <c r="F16" s="11">
        <v>7</v>
      </c>
      <c r="G16" s="27">
        <f t="shared" si="1"/>
        <v>9.5890410958904102</v>
      </c>
      <c r="H16" s="11">
        <v>27</v>
      </c>
      <c r="I16" s="27">
        <f t="shared" si="2"/>
        <v>36.986301369863014</v>
      </c>
      <c r="J16" s="11">
        <v>34</v>
      </c>
      <c r="K16" s="27">
        <f t="shared" si="3"/>
        <v>46.575342465753423</v>
      </c>
      <c r="L16" s="11">
        <v>5</v>
      </c>
      <c r="M16" s="27">
        <f t="shared" si="4"/>
        <v>6.8493150684931505</v>
      </c>
      <c r="N16" s="6">
        <v>10.5</v>
      </c>
      <c r="O16" s="6">
        <v>3.5</v>
      </c>
      <c r="P16" s="169">
        <v>49</v>
      </c>
      <c r="Q16" s="169">
        <v>67</v>
      </c>
      <c r="R16" s="169">
        <v>23</v>
      </c>
      <c r="S16" s="169">
        <v>32</v>
      </c>
      <c r="T16" s="169">
        <v>1</v>
      </c>
      <c r="U16" s="169">
        <v>1</v>
      </c>
      <c r="W16" s="29"/>
      <c r="X16" s="31"/>
    </row>
    <row r="17" spans="1:27" ht="16.5" x14ac:dyDescent="0.3">
      <c r="A17" s="34">
        <v>13</v>
      </c>
      <c r="B17" s="6" t="s">
        <v>14</v>
      </c>
      <c r="C17" s="6">
        <v>48</v>
      </c>
      <c r="D17" s="6">
        <v>41</v>
      </c>
      <c r="E17" s="33">
        <f t="shared" si="0"/>
        <v>0.85416666666666663</v>
      </c>
      <c r="F17" s="11">
        <v>3</v>
      </c>
      <c r="G17" s="27">
        <f t="shared" si="1"/>
        <v>7.3170731707317067</v>
      </c>
      <c r="H17" s="11">
        <v>16</v>
      </c>
      <c r="I17" s="27">
        <f t="shared" si="2"/>
        <v>39.024390243902438</v>
      </c>
      <c r="J17" s="11">
        <v>13</v>
      </c>
      <c r="K17" s="27">
        <f t="shared" si="3"/>
        <v>31.707317073170731</v>
      </c>
      <c r="L17" s="11">
        <v>9</v>
      </c>
      <c r="M17" s="27">
        <f t="shared" si="4"/>
        <v>21.951219512195124</v>
      </c>
      <c r="N17" s="6">
        <v>10.4</v>
      </c>
      <c r="O17" s="6">
        <v>3.7</v>
      </c>
      <c r="P17" s="169">
        <v>14</v>
      </c>
      <c r="Q17" s="169">
        <v>34</v>
      </c>
      <c r="R17" s="169">
        <v>23</v>
      </c>
      <c r="S17" s="169">
        <v>56</v>
      </c>
      <c r="T17" s="169">
        <v>4</v>
      </c>
      <c r="U17" s="169">
        <v>10</v>
      </c>
      <c r="W17" s="29"/>
      <c r="X17" s="30"/>
    </row>
    <row r="18" spans="1:27" ht="16.5" x14ac:dyDescent="0.3">
      <c r="A18" s="34">
        <v>13</v>
      </c>
      <c r="B18" s="6" t="s">
        <v>24</v>
      </c>
      <c r="C18" s="6">
        <v>72</v>
      </c>
      <c r="D18" s="6">
        <v>64</v>
      </c>
      <c r="E18" s="33">
        <f t="shared" si="0"/>
        <v>0.88888888888888884</v>
      </c>
      <c r="F18" s="11">
        <v>4</v>
      </c>
      <c r="G18" s="27">
        <f t="shared" si="1"/>
        <v>6.25</v>
      </c>
      <c r="H18" s="11">
        <v>25</v>
      </c>
      <c r="I18" s="27">
        <f t="shared" si="2"/>
        <v>39.0625</v>
      </c>
      <c r="J18" s="11">
        <v>21</v>
      </c>
      <c r="K18" s="27">
        <f t="shared" si="3"/>
        <v>32.8125</v>
      </c>
      <c r="L18" s="11">
        <v>14</v>
      </c>
      <c r="M18" s="27">
        <f t="shared" si="4"/>
        <v>21.875</v>
      </c>
      <c r="N18" s="6">
        <v>10.4</v>
      </c>
      <c r="O18" s="6">
        <v>3.7</v>
      </c>
      <c r="P18" s="169">
        <v>17</v>
      </c>
      <c r="Q18" s="169">
        <v>27</v>
      </c>
      <c r="R18" s="169">
        <v>41</v>
      </c>
      <c r="S18" s="169">
        <v>64</v>
      </c>
      <c r="T18" s="169">
        <v>6</v>
      </c>
      <c r="U18" s="169">
        <v>9</v>
      </c>
      <c r="W18" s="29"/>
      <c r="X18" s="31"/>
    </row>
    <row r="19" spans="1:27" ht="16.5" x14ac:dyDescent="0.3">
      <c r="A19" s="34">
        <v>13</v>
      </c>
      <c r="B19" s="6" t="s">
        <v>40</v>
      </c>
      <c r="C19" s="6">
        <v>6</v>
      </c>
      <c r="D19" s="6">
        <v>5</v>
      </c>
      <c r="E19" s="33">
        <f t="shared" si="0"/>
        <v>0.83333333333333337</v>
      </c>
      <c r="F19" s="11">
        <v>0</v>
      </c>
      <c r="G19" s="27">
        <f t="shared" si="1"/>
        <v>0</v>
      </c>
      <c r="H19" s="11">
        <v>2</v>
      </c>
      <c r="I19" s="27">
        <f t="shared" si="2"/>
        <v>40</v>
      </c>
      <c r="J19" s="11">
        <v>2</v>
      </c>
      <c r="K19" s="27">
        <f t="shared" si="3"/>
        <v>40</v>
      </c>
      <c r="L19" s="11">
        <v>1</v>
      </c>
      <c r="M19" s="27">
        <f t="shared" si="4"/>
        <v>20</v>
      </c>
      <c r="N19" s="6">
        <v>10.4</v>
      </c>
      <c r="O19" s="6">
        <v>3.8</v>
      </c>
      <c r="P19" s="169">
        <v>0</v>
      </c>
      <c r="Q19" s="285">
        <v>0</v>
      </c>
      <c r="R19" s="169">
        <v>5</v>
      </c>
      <c r="S19" s="286">
        <v>100</v>
      </c>
      <c r="T19" s="285">
        <v>0</v>
      </c>
      <c r="U19" s="285">
        <v>0</v>
      </c>
      <c r="W19" s="29"/>
      <c r="X19" s="31"/>
    </row>
    <row r="20" spans="1:27" ht="16.5" x14ac:dyDescent="0.3">
      <c r="A20" s="34">
        <v>16</v>
      </c>
      <c r="B20" s="26" t="s">
        <v>26</v>
      </c>
      <c r="C20" s="6">
        <v>27</v>
      </c>
      <c r="D20" s="6">
        <v>26</v>
      </c>
      <c r="E20" s="33">
        <f t="shared" si="0"/>
        <v>0.96296296296296291</v>
      </c>
      <c r="F20" s="11">
        <v>0</v>
      </c>
      <c r="G20" s="27">
        <f t="shared" si="1"/>
        <v>0</v>
      </c>
      <c r="H20" s="11">
        <v>14</v>
      </c>
      <c r="I20" s="27">
        <f t="shared" si="2"/>
        <v>53.846153846153847</v>
      </c>
      <c r="J20" s="11">
        <v>8</v>
      </c>
      <c r="K20" s="27">
        <f t="shared" si="3"/>
        <v>30.76923076923077</v>
      </c>
      <c r="L20" s="11">
        <v>4</v>
      </c>
      <c r="M20" s="27">
        <f t="shared" si="4"/>
        <v>15.384615384615385</v>
      </c>
      <c r="N20" s="6">
        <v>10.3</v>
      </c>
      <c r="O20" s="6">
        <v>3.6</v>
      </c>
      <c r="P20" s="172">
        <v>0</v>
      </c>
      <c r="Q20" s="172">
        <v>0</v>
      </c>
      <c r="R20" s="172">
        <v>25</v>
      </c>
      <c r="S20" s="172">
        <v>96</v>
      </c>
      <c r="T20" s="172">
        <v>1</v>
      </c>
      <c r="U20" s="172">
        <v>4</v>
      </c>
      <c r="V20" s="172"/>
      <c r="W20" s="29"/>
      <c r="X20" s="30"/>
    </row>
    <row r="21" spans="1:27" ht="16.5" x14ac:dyDescent="0.3">
      <c r="A21" s="34">
        <v>17</v>
      </c>
      <c r="B21" s="6" t="s">
        <v>20</v>
      </c>
      <c r="C21" s="6">
        <v>31</v>
      </c>
      <c r="D21" s="6">
        <v>29</v>
      </c>
      <c r="E21" s="33">
        <f t="shared" si="0"/>
        <v>0.93548387096774188</v>
      </c>
      <c r="F21" s="11">
        <v>4</v>
      </c>
      <c r="G21" s="27">
        <f t="shared" si="1"/>
        <v>13.793103448275861</v>
      </c>
      <c r="H21" s="11">
        <v>9</v>
      </c>
      <c r="I21" s="27">
        <f t="shared" si="2"/>
        <v>31.03448275862069</v>
      </c>
      <c r="J21" s="11">
        <v>9</v>
      </c>
      <c r="K21" s="27">
        <f t="shared" si="3"/>
        <v>31.03448275862069</v>
      </c>
      <c r="L21" s="11">
        <v>7</v>
      </c>
      <c r="M21" s="27">
        <f t="shared" si="4"/>
        <v>24.137931034482758</v>
      </c>
      <c r="N21" s="6">
        <v>10.199999999999999</v>
      </c>
      <c r="O21" s="6">
        <v>3.7</v>
      </c>
      <c r="P21" s="169">
        <v>9</v>
      </c>
      <c r="Q21" s="171">
        <v>31.034482758620687</v>
      </c>
      <c r="R21" s="169">
        <v>18</v>
      </c>
      <c r="S21" s="171">
        <v>62.068965517241374</v>
      </c>
      <c r="T21" s="169">
        <v>2</v>
      </c>
      <c r="U21" s="171">
        <v>6.8965517241379306</v>
      </c>
      <c r="W21" s="29"/>
      <c r="X21" s="30"/>
    </row>
    <row r="22" spans="1:27" ht="16.5" x14ac:dyDescent="0.3">
      <c r="A22" s="34">
        <v>18</v>
      </c>
      <c r="B22" s="6" t="s">
        <v>13</v>
      </c>
      <c r="C22" s="6">
        <v>54</v>
      </c>
      <c r="D22" s="6">
        <v>50</v>
      </c>
      <c r="E22" s="33">
        <f t="shared" si="0"/>
        <v>0.92592592592592593</v>
      </c>
      <c r="F22" s="11">
        <v>4</v>
      </c>
      <c r="G22" s="27">
        <f t="shared" si="1"/>
        <v>8</v>
      </c>
      <c r="H22" s="11">
        <v>19</v>
      </c>
      <c r="I22" s="27">
        <f t="shared" si="2"/>
        <v>38</v>
      </c>
      <c r="J22" s="11">
        <v>20</v>
      </c>
      <c r="K22" s="27">
        <f t="shared" si="3"/>
        <v>40</v>
      </c>
      <c r="L22" s="11">
        <v>7</v>
      </c>
      <c r="M22" s="27">
        <f t="shared" si="4"/>
        <v>14.000000000000002</v>
      </c>
      <c r="N22" s="6">
        <v>10</v>
      </c>
      <c r="O22" s="6">
        <v>3.6</v>
      </c>
      <c r="P22" s="169">
        <v>11</v>
      </c>
      <c r="Q22" s="169">
        <v>22</v>
      </c>
      <c r="R22" s="169">
        <v>37</v>
      </c>
      <c r="S22" s="169">
        <v>74</v>
      </c>
      <c r="T22" s="169">
        <v>2</v>
      </c>
      <c r="U22" s="169">
        <v>4</v>
      </c>
      <c r="W22" s="29"/>
      <c r="X22" s="31"/>
    </row>
    <row r="23" spans="1:27" ht="16.5" x14ac:dyDescent="0.3">
      <c r="A23" s="34">
        <v>18</v>
      </c>
      <c r="B23" s="6" t="s">
        <v>22</v>
      </c>
      <c r="C23" s="6">
        <v>47</v>
      </c>
      <c r="D23" s="6">
        <v>44</v>
      </c>
      <c r="E23" s="33">
        <f t="shared" si="0"/>
        <v>0.93617021276595747</v>
      </c>
      <c r="F23" s="11">
        <v>5</v>
      </c>
      <c r="G23" s="27">
        <f t="shared" si="1"/>
        <v>11.363636363636363</v>
      </c>
      <c r="H23" s="11">
        <v>21</v>
      </c>
      <c r="I23" s="27">
        <f t="shared" si="2"/>
        <v>47.727272727272727</v>
      </c>
      <c r="J23" s="11">
        <v>12</v>
      </c>
      <c r="K23" s="27">
        <f t="shared" si="3"/>
        <v>27.27272727272727</v>
      </c>
      <c r="L23" s="11">
        <v>6</v>
      </c>
      <c r="M23" s="27">
        <f t="shared" si="4"/>
        <v>13.636363636363635</v>
      </c>
      <c r="N23" s="6">
        <v>10</v>
      </c>
      <c r="O23" s="6">
        <v>3.4</v>
      </c>
      <c r="P23" s="169">
        <v>14</v>
      </c>
      <c r="Q23" s="169">
        <v>32</v>
      </c>
      <c r="R23" s="169">
        <v>28</v>
      </c>
      <c r="S23" s="169">
        <v>64</v>
      </c>
      <c r="T23" s="169">
        <v>2</v>
      </c>
      <c r="U23" s="169">
        <v>5</v>
      </c>
      <c r="W23" s="29"/>
      <c r="X23" s="30"/>
    </row>
    <row r="24" spans="1:27" ht="16.5" x14ac:dyDescent="0.3">
      <c r="A24" s="34">
        <v>18</v>
      </c>
      <c r="B24" s="6" t="s">
        <v>15</v>
      </c>
      <c r="C24" s="6">
        <v>36</v>
      </c>
      <c r="D24" s="6">
        <v>34</v>
      </c>
      <c r="E24" s="33">
        <f t="shared" si="0"/>
        <v>0.94444444444444442</v>
      </c>
      <c r="F24" s="11">
        <v>7</v>
      </c>
      <c r="G24" s="27">
        <f t="shared" si="1"/>
        <v>20.588235294117645</v>
      </c>
      <c r="H24" s="11">
        <v>7</v>
      </c>
      <c r="I24" s="27">
        <f t="shared" si="2"/>
        <v>20.588235294117645</v>
      </c>
      <c r="J24" s="11">
        <v>13</v>
      </c>
      <c r="K24" s="27">
        <f t="shared" si="3"/>
        <v>38.235294117647058</v>
      </c>
      <c r="L24" s="11">
        <v>7</v>
      </c>
      <c r="M24" s="27">
        <f t="shared" si="4"/>
        <v>20.588235294117645</v>
      </c>
      <c r="N24" s="6">
        <v>10</v>
      </c>
      <c r="O24" s="6">
        <v>3.6</v>
      </c>
      <c r="P24" s="169">
        <v>12</v>
      </c>
      <c r="Q24" s="170">
        <v>0.35</v>
      </c>
      <c r="R24" s="169">
        <v>20</v>
      </c>
      <c r="S24" s="170">
        <v>0.59</v>
      </c>
      <c r="T24" s="169">
        <v>2</v>
      </c>
      <c r="U24" s="170">
        <v>0.06</v>
      </c>
      <c r="W24" s="29"/>
      <c r="X24" s="30"/>
      <c r="AA24" t="s">
        <v>19</v>
      </c>
    </row>
    <row r="25" spans="1:27" ht="16.5" x14ac:dyDescent="0.3">
      <c r="A25" s="34">
        <v>18</v>
      </c>
      <c r="B25" s="6" t="s">
        <v>75</v>
      </c>
      <c r="C25" s="6">
        <v>11</v>
      </c>
      <c r="D25" s="6">
        <v>11</v>
      </c>
      <c r="E25" s="33">
        <f t="shared" si="0"/>
        <v>1</v>
      </c>
      <c r="F25" s="11">
        <v>1</v>
      </c>
      <c r="G25" s="27">
        <f t="shared" si="1"/>
        <v>9.0909090909090917</v>
      </c>
      <c r="H25" s="11">
        <v>6</v>
      </c>
      <c r="I25" s="27">
        <f t="shared" si="2"/>
        <v>54.54545454545454</v>
      </c>
      <c r="J25" s="11">
        <v>3</v>
      </c>
      <c r="K25" s="27">
        <f t="shared" si="3"/>
        <v>27.27272727272727</v>
      </c>
      <c r="L25" s="11">
        <v>1</v>
      </c>
      <c r="M25" s="27">
        <f t="shared" si="4"/>
        <v>9.0909090909090917</v>
      </c>
      <c r="N25" s="6">
        <v>10</v>
      </c>
      <c r="O25" s="6">
        <v>3.4</v>
      </c>
      <c r="P25" s="166">
        <v>5</v>
      </c>
      <c r="Q25" s="166">
        <v>45</v>
      </c>
      <c r="R25" s="166">
        <v>6</v>
      </c>
      <c r="S25" s="166">
        <v>55</v>
      </c>
      <c r="T25" s="166">
        <v>0</v>
      </c>
      <c r="U25" s="166">
        <v>0</v>
      </c>
      <c r="W25" s="29"/>
      <c r="X25" s="30"/>
      <c r="AA25" t="s">
        <v>20</v>
      </c>
    </row>
    <row r="26" spans="1:27" ht="16.5" x14ac:dyDescent="0.3">
      <c r="A26" s="34">
        <v>22</v>
      </c>
      <c r="B26" s="6" t="s">
        <v>28</v>
      </c>
      <c r="C26" s="6">
        <v>44</v>
      </c>
      <c r="D26" s="6">
        <v>36</v>
      </c>
      <c r="E26" s="33">
        <f t="shared" si="0"/>
        <v>0.81818181818181823</v>
      </c>
      <c r="F26" s="11">
        <v>4</v>
      </c>
      <c r="G26" s="27">
        <f t="shared" si="1"/>
        <v>11.111111111111111</v>
      </c>
      <c r="H26" s="11">
        <v>14</v>
      </c>
      <c r="I26" s="27">
        <f t="shared" si="2"/>
        <v>38.888888888888893</v>
      </c>
      <c r="J26" s="11">
        <v>14</v>
      </c>
      <c r="K26" s="27">
        <f t="shared" si="3"/>
        <v>38.888888888888893</v>
      </c>
      <c r="L26" s="11">
        <v>4</v>
      </c>
      <c r="M26" s="27">
        <f t="shared" si="4"/>
        <v>11.111111111111111</v>
      </c>
      <c r="N26" s="6">
        <v>9.6</v>
      </c>
      <c r="O26" s="6">
        <v>3.5</v>
      </c>
      <c r="P26" s="169">
        <v>19</v>
      </c>
      <c r="Q26" s="169">
        <v>53</v>
      </c>
      <c r="R26" s="169">
        <v>15</v>
      </c>
      <c r="S26" s="169">
        <v>42</v>
      </c>
      <c r="T26" s="169">
        <v>2</v>
      </c>
      <c r="U26" s="169">
        <v>6</v>
      </c>
      <c r="W26" s="29"/>
      <c r="X26" s="30"/>
      <c r="AA26" t="s">
        <v>21</v>
      </c>
    </row>
    <row r="27" spans="1:27" ht="16.5" x14ac:dyDescent="0.3">
      <c r="A27" s="34">
        <v>22</v>
      </c>
      <c r="B27" s="6" t="s">
        <v>27</v>
      </c>
      <c r="C27" s="6">
        <v>27</v>
      </c>
      <c r="D27" s="6">
        <v>25</v>
      </c>
      <c r="E27" s="33">
        <f t="shared" si="0"/>
        <v>0.92592592592592593</v>
      </c>
      <c r="F27" s="11">
        <v>0</v>
      </c>
      <c r="G27" s="27">
        <f t="shared" si="1"/>
        <v>0</v>
      </c>
      <c r="H27" s="11">
        <v>14</v>
      </c>
      <c r="I27" s="27">
        <f t="shared" si="2"/>
        <v>56.000000000000007</v>
      </c>
      <c r="J27" s="11">
        <v>9</v>
      </c>
      <c r="K27" s="27">
        <f t="shared" si="3"/>
        <v>36</v>
      </c>
      <c r="L27" s="11">
        <v>2</v>
      </c>
      <c r="M27" s="27">
        <f t="shared" si="4"/>
        <v>8</v>
      </c>
      <c r="N27" s="6">
        <v>9.6</v>
      </c>
      <c r="O27" s="6">
        <v>3.5</v>
      </c>
      <c r="P27" s="169">
        <v>4</v>
      </c>
      <c r="Q27" s="169">
        <v>16</v>
      </c>
      <c r="R27" s="169">
        <v>19</v>
      </c>
      <c r="S27" s="169">
        <v>76</v>
      </c>
      <c r="T27" s="169">
        <v>2</v>
      </c>
      <c r="U27" s="169">
        <v>8</v>
      </c>
      <c r="W27" s="29"/>
      <c r="X27" s="31"/>
    </row>
    <row r="28" spans="1:27" ht="16.5" x14ac:dyDescent="0.3">
      <c r="A28" s="34">
        <v>24</v>
      </c>
      <c r="B28" s="6" t="s">
        <v>37</v>
      </c>
      <c r="C28" s="6">
        <v>50</v>
      </c>
      <c r="D28" s="6">
        <v>34</v>
      </c>
      <c r="E28" s="33">
        <f t="shared" si="0"/>
        <v>0.68</v>
      </c>
      <c r="F28" s="11">
        <v>9</v>
      </c>
      <c r="G28" s="27">
        <f t="shared" si="1"/>
        <v>26.47058823529412</v>
      </c>
      <c r="H28" s="11">
        <v>12</v>
      </c>
      <c r="I28" s="27">
        <f t="shared" si="2"/>
        <v>35.294117647058826</v>
      </c>
      <c r="J28" s="11">
        <v>9</v>
      </c>
      <c r="K28" s="27">
        <f t="shared" si="3"/>
        <v>26.47058823529412</v>
      </c>
      <c r="L28" s="11">
        <v>4</v>
      </c>
      <c r="M28" s="27">
        <f t="shared" si="4"/>
        <v>11.76470588235294</v>
      </c>
      <c r="N28" s="6">
        <v>9.4</v>
      </c>
      <c r="O28" s="6">
        <v>3.23</v>
      </c>
      <c r="P28" s="11">
        <v>22</v>
      </c>
      <c r="Q28" s="11">
        <v>65</v>
      </c>
      <c r="R28" s="11">
        <v>11</v>
      </c>
      <c r="S28" s="11">
        <v>32</v>
      </c>
      <c r="T28" s="11">
        <v>1</v>
      </c>
      <c r="U28" s="6">
        <v>3</v>
      </c>
      <c r="W28" s="29"/>
      <c r="X28" s="30"/>
    </row>
    <row r="29" spans="1:27" ht="16.5" x14ac:dyDescent="0.3">
      <c r="A29" s="34">
        <v>25</v>
      </c>
      <c r="B29" s="6" t="s">
        <v>18</v>
      </c>
      <c r="C29" s="6">
        <v>6</v>
      </c>
      <c r="D29" s="6">
        <v>6</v>
      </c>
      <c r="E29" s="33">
        <f t="shared" si="0"/>
        <v>1</v>
      </c>
      <c r="F29" s="11">
        <v>0</v>
      </c>
      <c r="G29" s="27">
        <f t="shared" si="1"/>
        <v>0</v>
      </c>
      <c r="H29" s="11">
        <v>4</v>
      </c>
      <c r="I29" s="27">
        <f t="shared" si="2"/>
        <v>66.666666666666657</v>
      </c>
      <c r="J29" s="11">
        <v>2</v>
      </c>
      <c r="K29" s="27">
        <f t="shared" si="3"/>
        <v>33.333333333333329</v>
      </c>
      <c r="L29" s="11">
        <v>0</v>
      </c>
      <c r="M29" s="27">
        <f t="shared" si="4"/>
        <v>0</v>
      </c>
      <c r="N29" s="6">
        <v>9.1</v>
      </c>
      <c r="O29" s="6">
        <v>3.3</v>
      </c>
      <c r="P29" s="169">
        <v>1</v>
      </c>
      <c r="Q29" s="169">
        <v>17</v>
      </c>
      <c r="R29" s="169">
        <v>5</v>
      </c>
      <c r="S29" s="169">
        <v>83</v>
      </c>
      <c r="T29" s="169">
        <v>0</v>
      </c>
      <c r="U29" s="169">
        <v>0</v>
      </c>
      <c r="W29" s="29"/>
      <c r="X29" s="31"/>
    </row>
    <row r="30" spans="1:27" ht="16.5" x14ac:dyDescent="0.3">
      <c r="A30" s="34">
        <v>26</v>
      </c>
      <c r="B30" s="6" t="s">
        <v>19</v>
      </c>
      <c r="C30" s="6">
        <v>17</v>
      </c>
      <c r="D30" s="6">
        <v>16</v>
      </c>
      <c r="E30" s="33">
        <f t="shared" si="0"/>
        <v>0.94117647058823528</v>
      </c>
      <c r="F30" s="11">
        <v>3</v>
      </c>
      <c r="G30" s="27">
        <f t="shared" si="1"/>
        <v>18.75</v>
      </c>
      <c r="H30" s="11">
        <v>8</v>
      </c>
      <c r="I30" s="27">
        <f t="shared" si="2"/>
        <v>50</v>
      </c>
      <c r="J30" s="11">
        <v>1</v>
      </c>
      <c r="K30" s="27">
        <f t="shared" si="3"/>
        <v>6.25</v>
      </c>
      <c r="L30" s="11">
        <v>4</v>
      </c>
      <c r="M30" s="27">
        <f t="shared" si="4"/>
        <v>25</v>
      </c>
      <c r="N30" s="6">
        <v>9</v>
      </c>
      <c r="O30" s="6">
        <v>3.4</v>
      </c>
      <c r="P30" s="169">
        <v>7</v>
      </c>
      <c r="Q30" s="169">
        <v>44</v>
      </c>
      <c r="R30" s="169">
        <v>7</v>
      </c>
      <c r="S30" s="169">
        <v>44</v>
      </c>
      <c r="T30" s="169">
        <v>2</v>
      </c>
      <c r="U30" s="169">
        <v>12</v>
      </c>
      <c r="W30" s="29"/>
      <c r="X30" s="31"/>
      <c r="AA30" t="s">
        <v>22</v>
      </c>
    </row>
    <row r="31" spans="1:27" ht="16.5" x14ac:dyDescent="0.3">
      <c r="A31" s="34">
        <v>26</v>
      </c>
      <c r="B31" s="6" t="s">
        <v>34</v>
      </c>
      <c r="C31" s="6">
        <v>20</v>
      </c>
      <c r="D31" s="6">
        <v>19</v>
      </c>
      <c r="E31" s="33">
        <f t="shared" si="0"/>
        <v>0.95</v>
      </c>
      <c r="F31" s="11">
        <v>4</v>
      </c>
      <c r="G31" s="27">
        <f t="shared" si="1"/>
        <v>21.052631578947366</v>
      </c>
      <c r="H31" s="11">
        <v>5</v>
      </c>
      <c r="I31" s="27">
        <f t="shared" si="2"/>
        <v>26.315789473684209</v>
      </c>
      <c r="J31" s="11">
        <v>9</v>
      </c>
      <c r="K31" s="27">
        <f t="shared" si="3"/>
        <v>47.368421052631575</v>
      </c>
      <c r="L31" s="11">
        <v>1</v>
      </c>
      <c r="M31" s="27">
        <f t="shared" si="4"/>
        <v>5.2631578947368416</v>
      </c>
      <c r="N31" s="6">
        <v>9</v>
      </c>
      <c r="O31" s="6">
        <v>3.4</v>
      </c>
      <c r="P31" s="169">
        <v>13</v>
      </c>
      <c r="Q31" s="169">
        <v>68</v>
      </c>
      <c r="R31" s="169">
        <v>6</v>
      </c>
      <c r="S31" s="169">
        <v>32</v>
      </c>
      <c r="T31" s="169">
        <v>0</v>
      </c>
      <c r="U31" s="169">
        <v>0</v>
      </c>
      <c r="W31" s="29"/>
      <c r="X31" s="30"/>
      <c r="AA31" t="s">
        <v>23</v>
      </c>
    </row>
    <row r="32" spans="1:27" ht="16.5" x14ac:dyDescent="0.3">
      <c r="A32" s="34">
        <v>28</v>
      </c>
      <c r="B32" s="6" t="s">
        <v>17</v>
      </c>
      <c r="C32" s="6">
        <v>11</v>
      </c>
      <c r="D32" s="6">
        <v>10</v>
      </c>
      <c r="E32" s="33">
        <f t="shared" si="0"/>
        <v>0.90909090909090906</v>
      </c>
      <c r="F32" s="11">
        <v>2</v>
      </c>
      <c r="G32" s="27">
        <f t="shared" si="1"/>
        <v>20</v>
      </c>
      <c r="H32" s="11">
        <v>6</v>
      </c>
      <c r="I32" s="27">
        <f t="shared" si="2"/>
        <v>60</v>
      </c>
      <c r="J32" s="11">
        <v>2</v>
      </c>
      <c r="K32" s="27">
        <f t="shared" si="3"/>
        <v>20</v>
      </c>
      <c r="L32" s="11">
        <v>0</v>
      </c>
      <c r="M32" s="27">
        <f t="shared" si="4"/>
        <v>0</v>
      </c>
      <c r="N32" s="6">
        <v>8.6999999999999993</v>
      </c>
      <c r="O32" s="6">
        <v>3</v>
      </c>
      <c r="P32" s="169">
        <v>8</v>
      </c>
      <c r="Q32" s="169">
        <v>80</v>
      </c>
      <c r="R32" s="169">
        <v>2</v>
      </c>
      <c r="S32" s="169">
        <v>20</v>
      </c>
      <c r="T32" s="169">
        <v>0</v>
      </c>
      <c r="U32" s="169">
        <v>0</v>
      </c>
      <c r="W32" s="29"/>
      <c r="X32" s="30"/>
    </row>
    <row r="33" spans="1:27" ht="16.5" x14ac:dyDescent="0.3">
      <c r="A33" s="34">
        <v>29</v>
      </c>
      <c r="B33" s="6" t="s">
        <v>36</v>
      </c>
      <c r="C33" s="6">
        <v>7</v>
      </c>
      <c r="D33" s="6">
        <v>6</v>
      </c>
      <c r="E33" s="33">
        <f t="shared" si="0"/>
        <v>0.8571428571428571</v>
      </c>
      <c r="F33" s="11">
        <v>0</v>
      </c>
      <c r="G33" s="27">
        <f t="shared" si="1"/>
        <v>0</v>
      </c>
      <c r="H33" s="11">
        <v>5</v>
      </c>
      <c r="I33" s="27">
        <f t="shared" si="2"/>
        <v>83.333333333333343</v>
      </c>
      <c r="J33" s="11">
        <v>1</v>
      </c>
      <c r="K33" s="27">
        <f t="shared" si="3"/>
        <v>16.666666666666664</v>
      </c>
      <c r="L33" s="11">
        <v>0</v>
      </c>
      <c r="M33" s="27">
        <f t="shared" si="4"/>
        <v>0</v>
      </c>
      <c r="N33" s="6">
        <v>8</v>
      </c>
      <c r="O33" s="6">
        <v>3.1</v>
      </c>
      <c r="P33" s="169">
        <v>2</v>
      </c>
      <c r="Q33" s="169">
        <v>29</v>
      </c>
      <c r="R33" s="169">
        <v>5</v>
      </c>
      <c r="S33" s="169">
        <v>71</v>
      </c>
      <c r="T33" s="169">
        <v>0</v>
      </c>
      <c r="U33" s="169">
        <v>0</v>
      </c>
      <c r="W33" s="29"/>
      <c r="X33" s="30"/>
    </row>
    <row r="34" spans="1:27" ht="16.5" x14ac:dyDescent="0.3">
      <c r="A34" s="34">
        <v>30</v>
      </c>
      <c r="B34" s="6" t="s">
        <v>85</v>
      </c>
      <c r="C34" s="6">
        <v>4</v>
      </c>
      <c r="D34" s="6">
        <v>3</v>
      </c>
      <c r="E34" s="33">
        <f t="shared" si="0"/>
        <v>0.75</v>
      </c>
      <c r="F34" s="11">
        <v>1</v>
      </c>
      <c r="G34" s="27">
        <f t="shared" si="1"/>
        <v>33.333333333333329</v>
      </c>
      <c r="H34" s="11">
        <v>1</v>
      </c>
      <c r="I34" s="27">
        <f t="shared" si="2"/>
        <v>33.333333333333329</v>
      </c>
      <c r="J34" s="11">
        <v>1</v>
      </c>
      <c r="K34" s="27">
        <f t="shared" si="3"/>
        <v>33.333333333333329</v>
      </c>
      <c r="L34" s="11">
        <v>0</v>
      </c>
      <c r="M34" s="27">
        <f t="shared" si="4"/>
        <v>0</v>
      </c>
      <c r="N34" s="6">
        <v>7.6</v>
      </c>
      <c r="O34" s="6">
        <v>3</v>
      </c>
      <c r="P34" s="169">
        <v>2</v>
      </c>
      <c r="Q34" s="169">
        <v>67</v>
      </c>
      <c r="R34" s="169">
        <v>1</v>
      </c>
      <c r="S34" s="169">
        <v>33</v>
      </c>
      <c r="T34" s="169">
        <v>0</v>
      </c>
      <c r="U34" s="169">
        <v>0</v>
      </c>
      <c r="W34" s="29"/>
      <c r="X34" s="30"/>
    </row>
    <row r="35" spans="1:27" ht="21" customHeight="1" x14ac:dyDescent="0.3">
      <c r="A35" s="96"/>
      <c r="B35" s="28" t="s">
        <v>86</v>
      </c>
      <c r="C35" s="28">
        <v>970</v>
      </c>
      <c r="D35" s="28">
        <v>877</v>
      </c>
      <c r="E35" s="93">
        <f t="shared" ref="E35" si="5">D35/C35</f>
        <v>0.90412371134020619</v>
      </c>
      <c r="F35" s="28">
        <v>84</v>
      </c>
      <c r="G35" s="93">
        <v>0.1</v>
      </c>
      <c r="H35" s="28">
        <v>295</v>
      </c>
      <c r="I35" s="93">
        <v>0.34</v>
      </c>
      <c r="J35" s="28">
        <v>309</v>
      </c>
      <c r="K35" s="93">
        <v>0.35</v>
      </c>
      <c r="L35" s="28">
        <v>189</v>
      </c>
      <c r="M35" s="93">
        <v>0.22</v>
      </c>
      <c r="N35" s="28">
        <v>10.6</v>
      </c>
      <c r="O35" s="287">
        <v>3.7</v>
      </c>
      <c r="P35" s="288">
        <f>SUM(P5:P34)</f>
        <v>307</v>
      </c>
      <c r="Q35" s="289">
        <v>0.35</v>
      </c>
      <c r="R35" s="288">
        <f>SUM(R5:R34)</f>
        <v>506</v>
      </c>
      <c r="S35" s="290">
        <v>0.57999999999999996</v>
      </c>
      <c r="T35" s="288">
        <f>SUM(T5:T34)</f>
        <v>65</v>
      </c>
      <c r="U35" s="289">
        <v>7.0000000000000007E-2</v>
      </c>
      <c r="W35" s="29"/>
      <c r="X35" s="31"/>
      <c r="AA35" t="s">
        <v>24</v>
      </c>
    </row>
    <row r="36" spans="1:27" x14ac:dyDescent="0.25">
      <c r="B36" s="8"/>
      <c r="C36" s="8"/>
      <c r="D36" s="8"/>
      <c r="E36" s="8"/>
      <c r="F36" s="13"/>
      <c r="G36" s="13"/>
      <c r="H36" s="13"/>
      <c r="I36" s="13"/>
      <c r="J36" s="13"/>
      <c r="K36" s="13"/>
      <c r="L36" s="13"/>
      <c r="M36" s="13"/>
      <c r="N36" s="8"/>
      <c r="O36" s="8"/>
      <c r="W36" s="29"/>
      <c r="X36" s="30"/>
    </row>
    <row r="37" spans="1:27" x14ac:dyDescent="0.25">
      <c r="B37" s="7"/>
      <c r="C37" s="7"/>
      <c r="D37" s="7"/>
      <c r="E37" s="7"/>
      <c r="F37" s="12"/>
      <c r="G37" s="12"/>
      <c r="H37" s="12"/>
      <c r="I37" s="12"/>
      <c r="J37" s="12"/>
      <c r="K37" s="12"/>
      <c r="L37" s="12"/>
      <c r="M37" s="12"/>
      <c r="N37" s="7"/>
      <c r="O37" s="7"/>
      <c r="P37" s="7"/>
      <c r="Q37" s="7"/>
      <c r="R37" s="7"/>
      <c r="S37" s="7"/>
      <c r="T37" s="7"/>
      <c r="U37" s="7"/>
      <c r="W37" s="29"/>
      <c r="X37" s="31"/>
      <c r="AA37" t="s">
        <v>25</v>
      </c>
    </row>
    <row r="38" spans="1:27" x14ac:dyDescent="0.25">
      <c r="W38" s="29"/>
      <c r="X38" s="30"/>
    </row>
    <row r="39" spans="1:27" x14ac:dyDescent="0.25">
      <c r="W39" s="29"/>
      <c r="X39" s="31"/>
    </row>
    <row r="40" spans="1:27" x14ac:dyDescent="0.25">
      <c r="E40" s="70"/>
      <c r="W40" s="32"/>
      <c r="X40" s="30"/>
    </row>
    <row r="41" spans="1:27" x14ac:dyDescent="0.25">
      <c r="E41" s="70"/>
      <c r="W41" s="29"/>
      <c r="X41" s="30"/>
    </row>
    <row r="42" spans="1:27" x14ac:dyDescent="0.25">
      <c r="E42" s="70"/>
      <c r="W42" s="29"/>
      <c r="X42" s="30"/>
    </row>
    <row r="43" spans="1:27" x14ac:dyDescent="0.25">
      <c r="E43" s="70"/>
      <c r="Q43" s="70"/>
      <c r="W43" s="29"/>
      <c r="X43" s="31"/>
    </row>
    <row r="44" spans="1:27" x14ac:dyDescent="0.25">
      <c r="E44" s="70"/>
      <c r="W44" s="29"/>
      <c r="X44" s="30"/>
    </row>
    <row r="45" spans="1:27" x14ac:dyDescent="0.25">
      <c r="E45" s="70"/>
      <c r="W45" s="29"/>
      <c r="X45" s="31"/>
    </row>
    <row r="46" spans="1:27" x14ac:dyDescent="0.25">
      <c r="E46" s="70"/>
      <c r="W46" s="29"/>
      <c r="X46" s="31"/>
    </row>
    <row r="47" spans="1:27" x14ac:dyDescent="0.25">
      <c r="E47" s="70"/>
      <c r="W47" s="29"/>
      <c r="X47" s="30"/>
    </row>
    <row r="48" spans="1:27" x14ac:dyDescent="0.25">
      <c r="E48" s="70"/>
      <c r="W48" s="29"/>
      <c r="X48" s="30"/>
    </row>
    <row r="49" spans="5:24" x14ac:dyDescent="0.25">
      <c r="E49" s="70"/>
      <c r="W49" s="29"/>
      <c r="X49" s="30"/>
    </row>
    <row r="50" spans="5:24" x14ac:dyDescent="0.25">
      <c r="E50" s="70"/>
      <c r="W50" s="29"/>
      <c r="X50" s="30"/>
    </row>
    <row r="51" spans="5:24" x14ac:dyDescent="0.25">
      <c r="E51" s="70"/>
      <c r="W51" s="29"/>
      <c r="X51" s="30"/>
    </row>
    <row r="52" spans="5:24" x14ac:dyDescent="0.25">
      <c r="E52" s="70"/>
      <c r="W52" s="29"/>
      <c r="X52" s="30"/>
    </row>
    <row r="53" spans="5:24" x14ac:dyDescent="0.25">
      <c r="E53" s="70"/>
      <c r="W53" s="29"/>
      <c r="X53" s="30"/>
    </row>
    <row r="54" spans="5:24" x14ac:dyDescent="0.25">
      <c r="E54" s="70"/>
    </row>
    <row r="55" spans="5:24" x14ac:dyDescent="0.25">
      <c r="E55" s="70"/>
    </row>
  </sheetData>
  <sortState ref="A5:U34">
    <sortCondition descending="1" ref="N5"/>
  </sortState>
  <dataValidations count="2">
    <dataValidation type="list" allowBlank="1" showInputMessage="1" showErrorMessage="1" sqref="W52">
      <formula1>$H$4:$H$33</formula1>
    </dataValidation>
    <dataValidation type="list" allowBlank="1" showInputMessage="1" showErrorMessage="1" sqref="W6:W9 W14 W11">
      <formula1>$I$4:$I$32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9"/>
  <sheetViews>
    <sheetView topLeftCell="A177" workbookViewId="0">
      <selection activeCell="AA193" sqref="AA193"/>
    </sheetView>
  </sheetViews>
  <sheetFormatPr defaultRowHeight="15" x14ac:dyDescent="0.25"/>
  <cols>
    <col min="1" max="1" width="35.7109375" style="96" customWidth="1"/>
    <col min="2" max="2" width="10.5703125" style="96" customWidth="1"/>
    <col min="3" max="23" width="6.5703125" style="96" customWidth="1"/>
    <col min="24" max="26" width="9.140625" style="96"/>
    <col min="27" max="28" width="37.140625" style="96" customWidth="1"/>
    <col min="29" max="29" width="13.140625" style="96" customWidth="1"/>
    <col min="30" max="33" width="37.140625" style="96" customWidth="1"/>
    <col min="34" max="16384" width="9.140625" style="96"/>
  </cols>
  <sheetData>
    <row r="1" spans="1:29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9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9" x14ac:dyDescent="0.25">
      <c r="A3" s="95" t="s">
        <v>0</v>
      </c>
      <c r="B3" s="94" t="s">
        <v>64</v>
      </c>
      <c r="C3" s="82" t="s">
        <v>48</v>
      </c>
      <c r="D3" s="82" t="s">
        <v>49</v>
      </c>
      <c r="E3" s="82" t="s">
        <v>50</v>
      </c>
      <c r="F3" s="82" t="s">
        <v>51</v>
      </c>
      <c r="G3" s="82" t="s">
        <v>52</v>
      </c>
      <c r="H3" s="82" t="s">
        <v>53</v>
      </c>
      <c r="I3" s="82" t="s">
        <v>54</v>
      </c>
      <c r="J3" s="82">
        <v>3</v>
      </c>
      <c r="K3" s="82" t="s">
        <v>55</v>
      </c>
      <c r="L3" s="82" t="s">
        <v>56</v>
      </c>
      <c r="M3" s="82" t="s">
        <v>57</v>
      </c>
      <c r="N3" s="82" t="s">
        <v>58</v>
      </c>
      <c r="O3" s="82" t="s">
        <v>59</v>
      </c>
      <c r="P3" s="82" t="s">
        <v>60</v>
      </c>
      <c r="Q3" s="82" t="s">
        <v>61</v>
      </c>
      <c r="R3" s="82" t="s">
        <v>62</v>
      </c>
      <c r="S3" s="82">
        <v>8</v>
      </c>
      <c r="T3" s="82">
        <v>9</v>
      </c>
      <c r="U3" s="82">
        <v>10</v>
      </c>
      <c r="V3" s="82">
        <v>11</v>
      </c>
      <c r="W3" s="82">
        <v>12</v>
      </c>
      <c r="X3" s="30"/>
      <c r="Y3" s="30"/>
    </row>
    <row r="4" spans="1:29" x14ac:dyDescent="0.25">
      <c r="A4" s="84"/>
      <c r="B4" s="94" t="s">
        <v>65</v>
      </c>
      <c r="C4" s="83">
        <v>4</v>
      </c>
      <c r="D4" s="83">
        <v>3</v>
      </c>
      <c r="E4" s="83">
        <v>2</v>
      </c>
      <c r="F4" s="83">
        <v>3</v>
      </c>
      <c r="G4" s="83">
        <v>3</v>
      </c>
      <c r="H4" s="83">
        <v>3</v>
      </c>
      <c r="I4" s="83">
        <v>3</v>
      </c>
      <c r="J4" s="83">
        <v>2</v>
      </c>
      <c r="K4" s="83">
        <v>3</v>
      </c>
      <c r="L4" s="83">
        <v>2</v>
      </c>
      <c r="M4" s="83">
        <v>2</v>
      </c>
      <c r="N4" s="83">
        <v>2</v>
      </c>
      <c r="O4" s="83">
        <v>2</v>
      </c>
      <c r="P4" s="83">
        <v>1</v>
      </c>
      <c r="Q4" s="83">
        <v>2</v>
      </c>
      <c r="R4" s="83">
        <v>1</v>
      </c>
      <c r="S4" s="83">
        <v>2</v>
      </c>
      <c r="T4" s="83">
        <v>2</v>
      </c>
      <c r="U4" s="83">
        <v>1</v>
      </c>
      <c r="V4" s="83">
        <v>1</v>
      </c>
      <c r="W4" s="83">
        <v>1</v>
      </c>
      <c r="X4" s="30"/>
      <c r="Y4" s="30"/>
    </row>
    <row r="5" spans="1:29" x14ac:dyDescent="0.25">
      <c r="A5" s="84" t="s">
        <v>37</v>
      </c>
      <c r="B5" s="2">
        <v>0</v>
      </c>
      <c r="C5" s="84">
        <v>6</v>
      </c>
      <c r="D5" s="84">
        <v>12</v>
      </c>
      <c r="E5" s="84">
        <v>1</v>
      </c>
      <c r="F5" s="84">
        <v>4</v>
      </c>
      <c r="G5" s="84">
        <v>0</v>
      </c>
      <c r="H5" s="84">
        <v>6</v>
      </c>
      <c r="I5" s="84">
        <v>7</v>
      </c>
      <c r="J5" s="84">
        <v>11</v>
      </c>
      <c r="K5" s="84">
        <v>6</v>
      </c>
      <c r="L5" s="84">
        <v>10</v>
      </c>
      <c r="M5" s="84">
        <v>11</v>
      </c>
      <c r="N5" s="84">
        <v>15</v>
      </c>
      <c r="O5" s="84">
        <v>15</v>
      </c>
      <c r="P5" s="84">
        <v>20</v>
      </c>
      <c r="Q5" s="84">
        <v>13</v>
      </c>
      <c r="R5" s="84">
        <v>18</v>
      </c>
      <c r="S5" s="84">
        <v>13</v>
      </c>
      <c r="T5" s="84">
        <v>6</v>
      </c>
      <c r="U5" s="84">
        <v>24</v>
      </c>
      <c r="V5" s="84">
        <v>12</v>
      </c>
      <c r="W5" s="84">
        <v>3</v>
      </c>
      <c r="X5" s="30"/>
      <c r="Y5" s="30"/>
    </row>
    <row r="6" spans="1:29" x14ac:dyDescent="0.25">
      <c r="A6" s="84" t="s">
        <v>37</v>
      </c>
      <c r="B6" s="2">
        <v>1</v>
      </c>
      <c r="C6" s="84">
        <v>4</v>
      </c>
      <c r="D6" s="84">
        <v>7</v>
      </c>
      <c r="E6" s="84">
        <v>4</v>
      </c>
      <c r="F6" s="84">
        <v>8</v>
      </c>
      <c r="G6" s="84">
        <v>0</v>
      </c>
      <c r="H6" s="84">
        <v>5</v>
      </c>
      <c r="I6" s="84">
        <v>2</v>
      </c>
      <c r="J6" s="84">
        <v>15</v>
      </c>
      <c r="K6" s="84">
        <v>1</v>
      </c>
      <c r="L6" s="84">
        <v>9</v>
      </c>
      <c r="M6" s="84">
        <v>12</v>
      </c>
      <c r="N6" s="84">
        <v>12</v>
      </c>
      <c r="O6" s="84">
        <v>5</v>
      </c>
      <c r="P6" s="84">
        <v>17</v>
      </c>
      <c r="Q6" s="84">
        <v>2</v>
      </c>
      <c r="R6" s="84">
        <v>19</v>
      </c>
      <c r="S6" s="84">
        <v>10</v>
      </c>
      <c r="T6" s="84">
        <v>9</v>
      </c>
      <c r="U6" s="84">
        <v>13</v>
      </c>
      <c r="V6" s="84">
        <v>25</v>
      </c>
      <c r="W6" s="84">
        <v>34</v>
      </c>
      <c r="X6" s="30"/>
      <c r="Y6" s="30"/>
    </row>
    <row r="7" spans="1:29" x14ac:dyDescent="0.25">
      <c r="A7" s="84" t="s">
        <v>37</v>
      </c>
      <c r="B7" s="2">
        <v>2</v>
      </c>
      <c r="C7" s="84">
        <v>8</v>
      </c>
      <c r="D7" s="84">
        <v>16</v>
      </c>
      <c r="E7" s="84">
        <v>32</v>
      </c>
      <c r="F7" s="84">
        <v>17</v>
      </c>
      <c r="G7" s="84">
        <v>3</v>
      </c>
      <c r="H7" s="84">
        <v>12</v>
      </c>
      <c r="I7" s="84">
        <v>7</v>
      </c>
      <c r="J7" s="84">
        <v>11</v>
      </c>
      <c r="K7" s="84">
        <v>5</v>
      </c>
      <c r="L7" s="84">
        <v>18</v>
      </c>
      <c r="M7" s="84">
        <v>14</v>
      </c>
      <c r="N7" s="84">
        <v>10</v>
      </c>
      <c r="O7" s="84">
        <v>17</v>
      </c>
      <c r="P7" s="84">
        <v>0</v>
      </c>
      <c r="Q7" s="84">
        <v>22</v>
      </c>
      <c r="R7" s="84">
        <v>0</v>
      </c>
      <c r="S7" s="84">
        <v>14</v>
      </c>
      <c r="T7" s="84">
        <v>22</v>
      </c>
      <c r="U7" s="84">
        <v>0</v>
      </c>
      <c r="V7" s="84">
        <v>0</v>
      </c>
      <c r="W7" s="84">
        <v>0</v>
      </c>
      <c r="X7" s="30"/>
      <c r="Y7" s="30"/>
    </row>
    <row r="8" spans="1:29" x14ac:dyDescent="0.25">
      <c r="A8" s="84" t="s">
        <v>37</v>
      </c>
      <c r="B8" s="2">
        <v>3</v>
      </c>
      <c r="C8" s="84">
        <v>11</v>
      </c>
      <c r="D8" s="84">
        <v>2</v>
      </c>
      <c r="E8" s="84">
        <v>0</v>
      </c>
      <c r="F8" s="84">
        <v>8</v>
      </c>
      <c r="G8" s="84">
        <v>34</v>
      </c>
      <c r="H8" s="84">
        <v>14</v>
      </c>
      <c r="I8" s="84">
        <v>21</v>
      </c>
      <c r="J8" s="84">
        <v>0</v>
      </c>
      <c r="K8" s="84">
        <v>25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30"/>
      <c r="Y8" s="30"/>
    </row>
    <row r="9" spans="1:29" x14ac:dyDescent="0.25">
      <c r="A9" s="84" t="s">
        <v>37</v>
      </c>
      <c r="B9" s="2">
        <v>4</v>
      </c>
      <c r="C9" s="84">
        <v>8</v>
      </c>
      <c r="D9" s="84">
        <v>0</v>
      </c>
      <c r="E9" s="84">
        <v>0</v>
      </c>
      <c r="F9" s="84">
        <v>0</v>
      </c>
      <c r="G9" s="84">
        <v>0</v>
      </c>
      <c r="H9" s="84">
        <v>0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30"/>
      <c r="Y9" s="30"/>
    </row>
    <row r="10" spans="1:29" x14ac:dyDescent="0.25">
      <c r="A10" s="84" t="s">
        <v>37</v>
      </c>
      <c r="B10" s="84" t="s">
        <v>66</v>
      </c>
      <c r="C10" s="84">
        <v>0</v>
      </c>
      <c r="D10" s="84">
        <v>0</v>
      </c>
      <c r="E10" s="84">
        <v>0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30"/>
      <c r="Y10" s="30"/>
    </row>
    <row r="11" spans="1:29" x14ac:dyDescent="0.25">
      <c r="A11" s="84" t="s">
        <v>90</v>
      </c>
      <c r="B11" s="2">
        <v>0</v>
      </c>
      <c r="C11" s="84">
        <v>4</v>
      </c>
      <c r="D11" s="84">
        <v>3</v>
      </c>
      <c r="E11" s="84">
        <v>0</v>
      </c>
      <c r="F11" s="84">
        <v>7</v>
      </c>
      <c r="G11" s="84">
        <v>0</v>
      </c>
      <c r="H11" s="84">
        <v>1</v>
      </c>
      <c r="I11" s="84">
        <v>0</v>
      </c>
      <c r="J11" s="84">
        <v>0</v>
      </c>
      <c r="K11" s="84">
        <v>0</v>
      </c>
      <c r="L11" s="84">
        <v>3</v>
      </c>
      <c r="M11" s="84">
        <v>2</v>
      </c>
      <c r="N11" s="84">
        <v>1</v>
      </c>
      <c r="O11" s="84">
        <v>2</v>
      </c>
      <c r="P11" s="84">
        <v>2</v>
      </c>
      <c r="Q11" s="84">
        <v>0</v>
      </c>
      <c r="R11" s="84">
        <v>0</v>
      </c>
      <c r="S11" s="84">
        <v>3</v>
      </c>
      <c r="T11" s="84">
        <v>1</v>
      </c>
      <c r="U11" s="84">
        <v>10</v>
      </c>
      <c r="V11" s="84">
        <v>0</v>
      </c>
      <c r="W11" s="84">
        <v>1</v>
      </c>
      <c r="X11" s="30"/>
      <c r="Y11" s="30"/>
    </row>
    <row r="12" spans="1:29" x14ac:dyDescent="0.25">
      <c r="A12" s="84" t="s">
        <v>90</v>
      </c>
      <c r="B12" s="2">
        <v>1</v>
      </c>
      <c r="C12" s="84">
        <v>1</v>
      </c>
      <c r="D12" s="84">
        <v>3</v>
      </c>
      <c r="E12" s="84">
        <v>6</v>
      </c>
      <c r="F12" s="84">
        <v>0</v>
      </c>
      <c r="G12" s="84">
        <v>0</v>
      </c>
      <c r="H12" s="84">
        <v>0</v>
      </c>
      <c r="I12" s="84">
        <v>1</v>
      </c>
      <c r="J12" s="84">
        <v>3</v>
      </c>
      <c r="K12" s="84">
        <v>1</v>
      </c>
      <c r="L12" s="84">
        <v>8</v>
      </c>
      <c r="M12" s="84">
        <v>0</v>
      </c>
      <c r="N12" s="84">
        <v>0</v>
      </c>
      <c r="O12" s="84">
        <v>0</v>
      </c>
      <c r="P12" s="84">
        <v>10</v>
      </c>
      <c r="Q12" s="84">
        <v>0</v>
      </c>
      <c r="R12" s="84">
        <v>14</v>
      </c>
      <c r="S12" s="84">
        <v>3</v>
      </c>
      <c r="T12" s="84">
        <v>6</v>
      </c>
      <c r="U12" s="84">
        <v>5</v>
      </c>
      <c r="V12" s="84">
        <v>16</v>
      </c>
      <c r="W12" s="84">
        <v>15</v>
      </c>
      <c r="X12" s="30"/>
      <c r="Y12" s="30"/>
    </row>
    <row r="13" spans="1:29" x14ac:dyDescent="0.25">
      <c r="A13" s="84" t="s">
        <v>90</v>
      </c>
      <c r="B13" s="2">
        <v>2</v>
      </c>
      <c r="C13" s="84">
        <v>3</v>
      </c>
      <c r="D13" s="84">
        <v>9</v>
      </c>
      <c r="E13" s="84">
        <v>12</v>
      </c>
      <c r="F13" s="84">
        <v>4</v>
      </c>
      <c r="G13" s="84">
        <v>1</v>
      </c>
      <c r="H13" s="84">
        <v>4</v>
      </c>
      <c r="I13" s="84">
        <v>1</v>
      </c>
      <c r="J13" s="84">
        <v>15</v>
      </c>
      <c r="K13" s="84">
        <v>1</v>
      </c>
      <c r="L13" s="84">
        <v>5</v>
      </c>
      <c r="M13" s="84">
        <v>15</v>
      </c>
      <c r="N13" s="84">
        <v>9</v>
      </c>
      <c r="O13" s="84">
        <v>16</v>
      </c>
      <c r="P13" s="84">
        <v>0</v>
      </c>
      <c r="Q13" s="84">
        <v>18</v>
      </c>
      <c r="R13" s="84">
        <v>0</v>
      </c>
      <c r="S13" s="84">
        <v>9</v>
      </c>
      <c r="T13" s="84">
        <v>9</v>
      </c>
      <c r="U13" s="84">
        <v>0</v>
      </c>
      <c r="V13" s="84">
        <v>0</v>
      </c>
      <c r="W13" s="84">
        <v>0</v>
      </c>
      <c r="X13" s="30"/>
      <c r="Y13" s="30"/>
      <c r="AB13" s="96" t="s">
        <v>37</v>
      </c>
      <c r="AC13" s="96">
        <v>5</v>
      </c>
    </row>
    <row r="14" spans="1:29" x14ac:dyDescent="0.25">
      <c r="A14" s="84" t="s">
        <v>90</v>
      </c>
      <c r="B14" s="2">
        <v>3</v>
      </c>
      <c r="C14" s="84">
        <v>5</v>
      </c>
      <c r="D14" s="84">
        <v>3</v>
      </c>
      <c r="E14" s="84">
        <v>0</v>
      </c>
      <c r="F14" s="84">
        <v>5</v>
      </c>
      <c r="G14" s="84">
        <v>15</v>
      </c>
      <c r="H14" s="84">
        <v>7</v>
      </c>
      <c r="I14" s="84">
        <v>11</v>
      </c>
      <c r="J14" s="84">
        <v>0</v>
      </c>
      <c r="K14" s="84">
        <v>16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30"/>
      <c r="Y14" s="30"/>
      <c r="AB14" s="96" t="s">
        <v>38</v>
      </c>
      <c r="AC14" s="96" t="s">
        <v>42</v>
      </c>
    </row>
    <row r="15" spans="1:29" x14ac:dyDescent="0.25">
      <c r="A15" s="84" t="s">
        <v>90</v>
      </c>
      <c r="B15" s="2">
        <v>4</v>
      </c>
      <c r="C15" s="84">
        <v>5</v>
      </c>
      <c r="D15" s="84">
        <v>0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30"/>
      <c r="Y15" s="30"/>
      <c r="AB15" s="96" t="s">
        <v>39</v>
      </c>
      <c r="AC15" s="96" t="s">
        <v>43</v>
      </c>
    </row>
    <row r="16" spans="1:29" x14ac:dyDescent="0.25">
      <c r="A16" s="84" t="s">
        <v>90</v>
      </c>
      <c r="B16" s="84" t="s">
        <v>66</v>
      </c>
      <c r="C16" s="84">
        <v>0</v>
      </c>
      <c r="D16" s="84">
        <v>0</v>
      </c>
      <c r="E16" s="84">
        <v>0</v>
      </c>
      <c r="F16" s="84">
        <v>2</v>
      </c>
      <c r="G16" s="84">
        <v>2</v>
      </c>
      <c r="H16" s="84">
        <v>6</v>
      </c>
      <c r="I16" s="84">
        <v>5</v>
      </c>
      <c r="J16" s="84">
        <v>0</v>
      </c>
      <c r="K16" s="84">
        <v>0</v>
      </c>
      <c r="L16" s="84">
        <v>2</v>
      </c>
      <c r="M16" s="84">
        <v>1</v>
      </c>
      <c r="N16" s="84">
        <v>8</v>
      </c>
      <c r="O16" s="84">
        <v>0</v>
      </c>
      <c r="P16" s="84">
        <v>6</v>
      </c>
      <c r="Q16" s="84">
        <v>0</v>
      </c>
      <c r="R16" s="84">
        <v>4</v>
      </c>
      <c r="S16" s="84">
        <v>3</v>
      </c>
      <c r="T16" s="84">
        <v>2</v>
      </c>
      <c r="U16" s="84">
        <v>3</v>
      </c>
      <c r="V16" s="84">
        <v>2</v>
      </c>
      <c r="W16" s="84">
        <v>2</v>
      </c>
      <c r="X16" s="30"/>
      <c r="Y16" s="30"/>
      <c r="AB16" s="96" t="s">
        <v>40</v>
      </c>
      <c r="AC16" s="96" t="s">
        <v>44</v>
      </c>
    </row>
    <row r="17" spans="1:29" x14ac:dyDescent="0.25">
      <c r="A17" s="84" t="s">
        <v>91</v>
      </c>
      <c r="B17" s="2">
        <v>0</v>
      </c>
      <c r="C17" s="84">
        <v>7</v>
      </c>
      <c r="D17" s="84">
        <v>14</v>
      </c>
      <c r="E17" s="84">
        <v>1</v>
      </c>
      <c r="F17" s="84">
        <v>9</v>
      </c>
      <c r="G17" s="84">
        <v>4</v>
      </c>
      <c r="H17" s="84">
        <v>13</v>
      </c>
      <c r="I17" s="84">
        <v>17</v>
      </c>
      <c r="J17" s="84">
        <v>15</v>
      </c>
      <c r="K17" s="84">
        <v>8</v>
      </c>
      <c r="L17" s="84">
        <v>31</v>
      </c>
      <c r="M17" s="84">
        <v>26</v>
      </c>
      <c r="N17" s="84">
        <v>33</v>
      </c>
      <c r="O17" s="84">
        <v>29</v>
      </c>
      <c r="P17" s="84">
        <v>32</v>
      </c>
      <c r="Q17" s="84">
        <v>14</v>
      </c>
      <c r="R17" s="84">
        <v>24</v>
      </c>
      <c r="S17" s="84">
        <v>25</v>
      </c>
      <c r="T17" s="84">
        <v>12</v>
      </c>
      <c r="U17" s="84">
        <v>35</v>
      </c>
      <c r="V17" s="84">
        <v>18</v>
      </c>
      <c r="W17" s="84">
        <v>5</v>
      </c>
      <c r="X17" s="30"/>
      <c r="Y17" s="30"/>
      <c r="AB17" s="96" t="s">
        <v>12</v>
      </c>
      <c r="AC17" s="96" t="s">
        <v>45</v>
      </c>
    </row>
    <row r="18" spans="1:29" x14ac:dyDescent="0.25">
      <c r="A18" s="84" t="s">
        <v>91</v>
      </c>
      <c r="B18" s="2">
        <v>1</v>
      </c>
      <c r="C18" s="84">
        <v>6</v>
      </c>
      <c r="D18" s="84">
        <v>15</v>
      </c>
      <c r="E18" s="84">
        <v>11</v>
      </c>
      <c r="F18" s="84">
        <v>14</v>
      </c>
      <c r="G18" s="84">
        <v>5</v>
      </c>
      <c r="H18" s="84">
        <v>9</v>
      </c>
      <c r="I18" s="84">
        <v>16</v>
      </c>
      <c r="J18" s="84">
        <v>24</v>
      </c>
      <c r="K18" s="84">
        <v>8</v>
      </c>
      <c r="L18" s="84">
        <v>15</v>
      </c>
      <c r="M18" s="84">
        <v>11</v>
      </c>
      <c r="N18" s="84">
        <v>12</v>
      </c>
      <c r="O18" s="84">
        <v>7</v>
      </c>
      <c r="P18" s="84">
        <v>20</v>
      </c>
      <c r="Q18" s="84">
        <v>10</v>
      </c>
      <c r="R18" s="84">
        <v>26</v>
      </c>
      <c r="S18" s="84">
        <v>12</v>
      </c>
      <c r="T18" s="84">
        <v>22</v>
      </c>
      <c r="U18" s="84">
        <v>12</v>
      </c>
      <c r="V18" s="84">
        <v>32</v>
      </c>
      <c r="W18" s="84">
        <v>45</v>
      </c>
      <c r="X18" s="30"/>
      <c r="Y18" s="30"/>
    </row>
    <row r="19" spans="1:29" x14ac:dyDescent="0.25">
      <c r="A19" s="84" t="s">
        <v>91</v>
      </c>
      <c r="B19" s="2">
        <v>2</v>
      </c>
      <c r="C19" s="84">
        <v>10</v>
      </c>
      <c r="D19" s="84">
        <v>13</v>
      </c>
      <c r="E19" s="84">
        <v>40</v>
      </c>
      <c r="F19" s="84">
        <v>17</v>
      </c>
      <c r="G19" s="84">
        <v>7</v>
      </c>
      <c r="H19" s="84">
        <v>13</v>
      </c>
      <c r="I19" s="84">
        <v>6</v>
      </c>
      <c r="J19" s="84">
        <v>12</v>
      </c>
      <c r="K19" s="84">
        <v>7</v>
      </c>
      <c r="L19" s="84">
        <v>5</v>
      </c>
      <c r="M19" s="84">
        <v>15</v>
      </c>
      <c r="N19" s="84">
        <v>7</v>
      </c>
      <c r="O19" s="84">
        <v>16</v>
      </c>
      <c r="P19" s="84">
        <v>0</v>
      </c>
      <c r="Q19" s="84">
        <v>27</v>
      </c>
      <c r="R19" s="84">
        <v>0</v>
      </c>
      <c r="S19" s="84">
        <v>14</v>
      </c>
      <c r="T19" s="84">
        <v>15</v>
      </c>
      <c r="U19" s="84">
        <v>0</v>
      </c>
      <c r="V19" s="84">
        <v>0</v>
      </c>
      <c r="W19" s="84">
        <v>0</v>
      </c>
      <c r="X19" s="30"/>
      <c r="Y19" s="30"/>
      <c r="AB19" s="96" t="s">
        <v>13</v>
      </c>
    </row>
    <row r="20" spans="1:29" x14ac:dyDescent="0.25">
      <c r="A20" s="84" t="s">
        <v>91</v>
      </c>
      <c r="B20" s="2">
        <v>3</v>
      </c>
      <c r="C20" s="84">
        <v>21</v>
      </c>
      <c r="D20" s="84">
        <v>10</v>
      </c>
      <c r="E20" s="84">
        <v>0</v>
      </c>
      <c r="F20" s="84">
        <v>11</v>
      </c>
      <c r="G20" s="84">
        <v>36</v>
      </c>
      <c r="H20" s="84">
        <v>17</v>
      </c>
      <c r="I20" s="84">
        <v>12</v>
      </c>
      <c r="J20" s="84">
        <v>0</v>
      </c>
      <c r="K20" s="84">
        <v>28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30"/>
      <c r="Y20" s="30"/>
      <c r="AB20" s="96" t="s">
        <v>14</v>
      </c>
    </row>
    <row r="21" spans="1:29" x14ac:dyDescent="0.25">
      <c r="A21" s="84" t="s">
        <v>91</v>
      </c>
      <c r="B21" s="2">
        <v>4</v>
      </c>
      <c r="C21" s="84">
        <v>8</v>
      </c>
      <c r="D21" s="84">
        <v>0</v>
      </c>
      <c r="E21" s="84">
        <v>0</v>
      </c>
      <c r="F21" s="84">
        <v>0</v>
      </c>
      <c r="G21" s="84">
        <v>0</v>
      </c>
      <c r="H21" s="84">
        <v>0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30"/>
      <c r="Y21" s="30"/>
      <c r="AB21" s="96" t="s">
        <v>15</v>
      </c>
    </row>
    <row r="22" spans="1:29" x14ac:dyDescent="0.25">
      <c r="A22" s="84" t="s">
        <v>91</v>
      </c>
      <c r="B22" s="84" t="s">
        <v>66</v>
      </c>
      <c r="C22" s="84">
        <v>0</v>
      </c>
      <c r="D22" s="84">
        <v>0</v>
      </c>
      <c r="E22" s="84">
        <v>0</v>
      </c>
      <c r="F22" s="84">
        <v>1</v>
      </c>
      <c r="G22" s="84">
        <v>0</v>
      </c>
      <c r="H22" s="84">
        <v>0</v>
      </c>
      <c r="I22" s="84">
        <v>1</v>
      </c>
      <c r="J22" s="84">
        <v>1</v>
      </c>
      <c r="K22" s="84">
        <v>1</v>
      </c>
      <c r="L22" s="84">
        <v>1</v>
      </c>
      <c r="M22" s="84">
        <v>0</v>
      </c>
      <c r="N22" s="84">
        <v>0</v>
      </c>
      <c r="O22" s="84">
        <v>0</v>
      </c>
      <c r="P22" s="84">
        <v>0</v>
      </c>
      <c r="Q22" s="84">
        <v>1</v>
      </c>
      <c r="R22" s="84">
        <v>2</v>
      </c>
      <c r="S22" s="84">
        <v>1</v>
      </c>
      <c r="T22" s="84">
        <v>3</v>
      </c>
      <c r="U22" s="84">
        <v>5</v>
      </c>
      <c r="V22" s="84">
        <v>2</v>
      </c>
      <c r="W22" s="84">
        <v>2</v>
      </c>
      <c r="X22" s="30"/>
      <c r="Y22" s="30"/>
      <c r="AB22" s="96" t="s">
        <v>16</v>
      </c>
    </row>
    <row r="23" spans="1:29" x14ac:dyDescent="0.25">
      <c r="A23" s="97" t="s">
        <v>14</v>
      </c>
      <c r="B23" s="97">
        <v>0</v>
      </c>
      <c r="C23" s="97">
        <v>4</v>
      </c>
      <c r="D23" s="97">
        <v>10</v>
      </c>
      <c r="E23" s="97">
        <v>1</v>
      </c>
      <c r="F23" s="97">
        <v>7</v>
      </c>
      <c r="G23" s="97">
        <v>1</v>
      </c>
      <c r="H23" s="97">
        <v>11</v>
      </c>
      <c r="I23" s="97">
        <v>11</v>
      </c>
      <c r="J23" s="97">
        <v>4</v>
      </c>
      <c r="K23" s="97">
        <v>7</v>
      </c>
      <c r="L23" s="97">
        <v>8</v>
      </c>
      <c r="M23" s="97">
        <v>13</v>
      </c>
      <c r="N23" s="97">
        <v>22</v>
      </c>
      <c r="O23" s="97">
        <v>15</v>
      </c>
      <c r="P23" s="97">
        <v>23</v>
      </c>
      <c r="Q23" s="97">
        <v>10</v>
      </c>
      <c r="R23" s="97">
        <v>27</v>
      </c>
      <c r="S23" s="97">
        <v>16</v>
      </c>
      <c r="T23" s="97">
        <v>10</v>
      </c>
      <c r="U23" s="97">
        <v>39</v>
      </c>
      <c r="V23" s="97">
        <v>12</v>
      </c>
      <c r="W23" s="97">
        <v>4</v>
      </c>
      <c r="AB23" s="96" t="s">
        <v>17</v>
      </c>
    </row>
    <row r="24" spans="1:29" x14ac:dyDescent="0.25">
      <c r="A24" s="97" t="s">
        <v>14</v>
      </c>
      <c r="B24" s="97">
        <v>1</v>
      </c>
      <c r="C24" s="97">
        <v>4</v>
      </c>
      <c r="D24" s="97">
        <v>9</v>
      </c>
      <c r="E24" s="97">
        <v>2</v>
      </c>
      <c r="F24" s="97">
        <v>9</v>
      </c>
      <c r="G24" s="97">
        <v>0</v>
      </c>
      <c r="H24" s="97">
        <v>6</v>
      </c>
      <c r="I24" s="97">
        <v>7</v>
      </c>
      <c r="J24" s="97">
        <v>15</v>
      </c>
      <c r="K24" s="97">
        <v>2</v>
      </c>
      <c r="L24" s="97">
        <v>11</v>
      </c>
      <c r="M24" s="97">
        <v>3</v>
      </c>
      <c r="N24" s="97">
        <v>0</v>
      </c>
      <c r="O24" s="97">
        <v>6</v>
      </c>
      <c r="P24" s="97">
        <v>16</v>
      </c>
      <c r="Q24" s="97">
        <v>5</v>
      </c>
      <c r="R24" s="97">
        <v>12</v>
      </c>
      <c r="S24" s="97">
        <v>9</v>
      </c>
      <c r="T24" s="97">
        <v>5</v>
      </c>
      <c r="U24" s="97">
        <v>0</v>
      </c>
      <c r="V24" s="97">
        <v>27</v>
      </c>
      <c r="W24" s="97">
        <v>35</v>
      </c>
      <c r="AB24" s="96" t="s">
        <v>18</v>
      </c>
    </row>
    <row r="25" spans="1:29" x14ac:dyDescent="0.25">
      <c r="A25" s="97" t="s">
        <v>14</v>
      </c>
      <c r="B25" s="97">
        <v>2</v>
      </c>
      <c r="C25" s="97">
        <v>9</v>
      </c>
      <c r="D25" s="97">
        <v>10</v>
      </c>
      <c r="E25" s="97">
        <v>36</v>
      </c>
      <c r="F25" s="97">
        <v>6</v>
      </c>
      <c r="G25" s="97">
        <v>2</v>
      </c>
      <c r="H25" s="97">
        <v>9</v>
      </c>
      <c r="I25" s="97">
        <v>9</v>
      </c>
      <c r="J25" s="97">
        <v>20</v>
      </c>
      <c r="K25" s="97">
        <v>6</v>
      </c>
      <c r="L25" s="97">
        <v>20</v>
      </c>
      <c r="M25" s="97">
        <v>23</v>
      </c>
      <c r="N25" s="97">
        <v>17</v>
      </c>
      <c r="O25" s="97">
        <v>18</v>
      </c>
      <c r="P25" s="97">
        <v>0</v>
      </c>
      <c r="Q25" s="97">
        <v>24</v>
      </c>
      <c r="R25" s="97">
        <v>0</v>
      </c>
      <c r="S25" s="97">
        <v>14</v>
      </c>
      <c r="T25" s="97">
        <v>24</v>
      </c>
      <c r="U25" s="97">
        <v>0</v>
      </c>
      <c r="V25" s="97">
        <v>0</v>
      </c>
      <c r="W25" s="97">
        <v>0</v>
      </c>
      <c r="AB25" s="96" t="s">
        <v>19</v>
      </c>
    </row>
    <row r="26" spans="1:29" x14ac:dyDescent="0.25">
      <c r="A26" s="97" t="s">
        <v>14</v>
      </c>
      <c r="B26" s="97">
        <v>3</v>
      </c>
      <c r="C26" s="97">
        <v>14</v>
      </c>
      <c r="D26" s="97">
        <v>8</v>
      </c>
      <c r="E26" s="97">
        <v>0</v>
      </c>
      <c r="F26" s="97">
        <v>17</v>
      </c>
      <c r="G26" s="97">
        <v>36</v>
      </c>
      <c r="H26" s="97">
        <v>13</v>
      </c>
      <c r="I26" s="97">
        <v>12</v>
      </c>
      <c r="J26" s="97">
        <v>0</v>
      </c>
      <c r="K26" s="97">
        <v>24</v>
      </c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97">
        <v>0</v>
      </c>
      <c r="T26" s="97">
        <v>0</v>
      </c>
      <c r="U26" s="97">
        <v>0</v>
      </c>
      <c r="V26" s="97">
        <v>0</v>
      </c>
      <c r="W26" s="97">
        <v>0</v>
      </c>
      <c r="AB26" s="96" t="s">
        <v>20</v>
      </c>
    </row>
    <row r="27" spans="1:29" x14ac:dyDescent="0.25">
      <c r="A27" s="97" t="s">
        <v>14</v>
      </c>
      <c r="B27" s="97">
        <v>4</v>
      </c>
      <c r="C27" s="97">
        <v>8</v>
      </c>
      <c r="D27" s="97">
        <v>0</v>
      </c>
      <c r="E27" s="97">
        <v>0</v>
      </c>
      <c r="F27" s="97">
        <v>0</v>
      </c>
      <c r="G27" s="97">
        <v>0</v>
      </c>
      <c r="H27" s="97">
        <v>0</v>
      </c>
      <c r="I27" s="97">
        <v>0</v>
      </c>
      <c r="J27" s="97">
        <v>0</v>
      </c>
      <c r="K27" s="97">
        <v>0</v>
      </c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97">
        <v>0</v>
      </c>
      <c r="T27" s="97">
        <v>0</v>
      </c>
      <c r="U27" s="97">
        <v>0</v>
      </c>
      <c r="V27" s="97">
        <v>0</v>
      </c>
      <c r="W27" s="97">
        <v>0</v>
      </c>
      <c r="AB27" s="96" t="s">
        <v>21</v>
      </c>
    </row>
    <row r="28" spans="1:29" x14ac:dyDescent="0.25">
      <c r="A28" s="97" t="s">
        <v>14</v>
      </c>
      <c r="B28" s="97" t="s">
        <v>66</v>
      </c>
      <c r="C28" s="97">
        <v>0</v>
      </c>
      <c r="D28" s="97">
        <v>2</v>
      </c>
      <c r="E28" s="97">
        <v>0</v>
      </c>
      <c r="F28" s="97">
        <v>0</v>
      </c>
      <c r="G28" s="97">
        <v>0</v>
      </c>
      <c r="H28" s="97">
        <v>0</v>
      </c>
      <c r="I28" s="97">
        <v>0</v>
      </c>
      <c r="J28" s="97">
        <v>0</v>
      </c>
      <c r="K28" s="97">
        <v>0</v>
      </c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97">
        <v>0</v>
      </c>
      <c r="T28" s="97">
        <v>0</v>
      </c>
      <c r="U28" s="97">
        <v>0</v>
      </c>
      <c r="V28" s="97">
        <v>0</v>
      </c>
      <c r="W28" s="97">
        <v>0</v>
      </c>
      <c r="AB28" s="96" t="s">
        <v>22</v>
      </c>
    </row>
    <row r="29" spans="1:29" x14ac:dyDescent="0.25">
      <c r="A29" s="97" t="s">
        <v>92</v>
      </c>
      <c r="B29" s="97">
        <v>0</v>
      </c>
      <c r="C29" s="97">
        <v>2</v>
      </c>
      <c r="D29" s="97">
        <v>4</v>
      </c>
      <c r="E29" s="97">
        <v>1</v>
      </c>
      <c r="F29" s="97">
        <v>29</v>
      </c>
      <c r="G29" s="97">
        <v>10</v>
      </c>
      <c r="H29" s="97">
        <v>15</v>
      </c>
      <c r="I29" s="97">
        <v>10</v>
      </c>
      <c r="J29" s="97">
        <v>5</v>
      </c>
      <c r="K29" s="97">
        <v>6</v>
      </c>
      <c r="L29" s="97">
        <v>24</v>
      </c>
      <c r="M29" s="97">
        <v>22</v>
      </c>
      <c r="N29" s="97">
        <v>28</v>
      </c>
      <c r="O29" s="97">
        <v>23</v>
      </c>
      <c r="P29" s="97">
        <v>26</v>
      </c>
      <c r="Q29" s="97">
        <v>28</v>
      </c>
      <c r="R29" s="97">
        <v>29</v>
      </c>
      <c r="S29" s="97">
        <v>21</v>
      </c>
      <c r="T29" s="97">
        <v>14</v>
      </c>
      <c r="U29" s="97">
        <v>40</v>
      </c>
      <c r="V29" s="97">
        <v>16</v>
      </c>
      <c r="W29" s="97">
        <v>3</v>
      </c>
      <c r="AB29" s="96" t="s">
        <v>23</v>
      </c>
    </row>
    <row r="30" spans="1:29" x14ac:dyDescent="0.25">
      <c r="A30" s="97" t="s">
        <v>92</v>
      </c>
      <c r="B30" s="97">
        <v>1</v>
      </c>
      <c r="C30" s="97">
        <v>0</v>
      </c>
      <c r="D30" s="97">
        <v>12</v>
      </c>
      <c r="E30" s="97">
        <v>8</v>
      </c>
      <c r="F30" s="97">
        <v>9</v>
      </c>
      <c r="G30" s="97">
        <v>1</v>
      </c>
      <c r="H30" s="97">
        <v>5</v>
      </c>
      <c r="I30" s="97">
        <v>16</v>
      </c>
      <c r="J30" s="97">
        <v>20</v>
      </c>
      <c r="K30" s="97">
        <v>5</v>
      </c>
      <c r="L30" s="97">
        <v>17</v>
      </c>
      <c r="M30" s="97">
        <v>8</v>
      </c>
      <c r="N30" s="97">
        <v>3</v>
      </c>
      <c r="O30" s="97">
        <v>3</v>
      </c>
      <c r="P30" s="97">
        <v>25</v>
      </c>
      <c r="Q30" s="97">
        <v>3</v>
      </c>
      <c r="R30" s="97">
        <v>21</v>
      </c>
      <c r="S30" s="97">
        <v>23</v>
      </c>
      <c r="T30" s="97">
        <v>23</v>
      </c>
      <c r="U30" s="97">
        <v>16</v>
      </c>
      <c r="V30" s="97">
        <v>43</v>
      </c>
      <c r="W30" s="97">
        <v>58</v>
      </c>
      <c r="AB30" s="96" t="s">
        <v>24</v>
      </c>
    </row>
    <row r="31" spans="1:29" x14ac:dyDescent="0.25">
      <c r="A31" s="97" t="s">
        <v>92</v>
      </c>
      <c r="B31" s="97">
        <v>2</v>
      </c>
      <c r="C31" s="97">
        <v>15</v>
      </c>
      <c r="D31" s="97">
        <v>27</v>
      </c>
      <c r="E31" s="97">
        <v>62</v>
      </c>
      <c r="F31" s="97">
        <v>16</v>
      </c>
      <c r="G31" s="97">
        <v>3</v>
      </c>
      <c r="H31" s="97">
        <v>17</v>
      </c>
      <c r="I31" s="97">
        <v>15</v>
      </c>
      <c r="J31" s="97">
        <v>45</v>
      </c>
      <c r="K31" s="97">
        <v>15</v>
      </c>
      <c r="L31" s="97">
        <v>22</v>
      </c>
      <c r="M31" s="97">
        <v>37</v>
      </c>
      <c r="N31" s="97">
        <v>18</v>
      </c>
      <c r="O31" s="97">
        <v>36</v>
      </c>
      <c r="P31" s="97">
        <v>0</v>
      </c>
      <c r="Q31" s="97">
        <v>32</v>
      </c>
      <c r="R31" s="97">
        <v>0</v>
      </c>
      <c r="S31" s="97">
        <v>18</v>
      </c>
      <c r="T31" s="97">
        <v>26</v>
      </c>
      <c r="U31" s="97">
        <v>0</v>
      </c>
      <c r="V31" s="97">
        <v>0</v>
      </c>
      <c r="W31" s="97">
        <v>0</v>
      </c>
      <c r="AB31" s="96" t="s">
        <v>25</v>
      </c>
    </row>
    <row r="32" spans="1:29" x14ac:dyDescent="0.25">
      <c r="A32" s="97" t="s">
        <v>92</v>
      </c>
      <c r="B32" s="97">
        <v>3</v>
      </c>
      <c r="C32" s="97">
        <v>40</v>
      </c>
      <c r="D32" s="97">
        <v>28</v>
      </c>
      <c r="E32" s="97">
        <v>0</v>
      </c>
      <c r="F32" s="97">
        <v>12</v>
      </c>
      <c r="G32" s="97">
        <v>54</v>
      </c>
      <c r="H32" s="97">
        <v>21</v>
      </c>
      <c r="I32" s="97">
        <v>20</v>
      </c>
      <c r="J32" s="97">
        <v>0</v>
      </c>
      <c r="K32" s="97">
        <v>42</v>
      </c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97">
        <v>0</v>
      </c>
      <c r="T32" s="97">
        <v>0</v>
      </c>
      <c r="U32" s="97">
        <v>0</v>
      </c>
      <c r="V32" s="97">
        <v>0</v>
      </c>
      <c r="W32" s="97">
        <v>0</v>
      </c>
      <c r="AB32" s="96" t="s">
        <v>26</v>
      </c>
    </row>
    <row r="33" spans="1:28" x14ac:dyDescent="0.25">
      <c r="A33" s="97" t="s">
        <v>92</v>
      </c>
      <c r="B33" s="97">
        <v>4</v>
      </c>
      <c r="C33" s="97">
        <v>14</v>
      </c>
      <c r="D33" s="97">
        <v>0</v>
      </c>
      <c r="E33" s="97">
        <v>0</v>
      </c>
      <c r="F33" s="97">
        <v>0</v>
      </c>
      <c r="G33" s="97">
        <v>0</v>
      </c>
      <c r="H33" s="97">
        <v>0</v>
      </c>
      <c r="I33" s="97">
        <v>0</v>
      </c>
      <c r="J33" s="97">
        <v>0</v>
      </c>
      <c r="K33" s="97">
        <v>0</v>
      </c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97">
        <v>0</v>
      </c>
      <c r="T33" s="97">
        <v>0</v>
      </c>
      <c r="U33" s="97">
        <v>0</v>
      </c>
      <c r="V33" s="97">
        <v>0</v>
      </c>
      <c r="W33" s="97">
        <v>0</v>
      </c>
      <c r="AB33" s="96" t="s">
        <v>27</v>
      </c>
    </row>
    <row r="34" spans="1:28" x14ac:dyDescent="0.25">
      <c r="A34" s="97" t="s">
        <v>92</v>
      </c>
      <c r="B34" s="97" t="s">
        <v>66</v>
      </c>
      <c r="C34" s="97">
        <v>0</v>
      </c>
      <c r="D34" s="97">
        <v>0</v>
      </c>
      <c r="E34" s="97">
        <v>0</v>
      </c>
      <c r="F34" s="97">
        <v>5</v>
      </c>
      <c r="G34" s="97">
        <v>3</v>
      </c>
      <c r="H34" s="97">
        <v>13</v>
      </c>
      <c r="I34" s="97">
        <v>10</v>
      </c>
      <c r="J34" s="97">
        <v>1</v>
      </c>
      <c r="K34" s="97">
        <v>3</v>
      </c>
      <c r="L34" s="97">
        <v>8</v>
      </c>
      <c r="M34" s="97">
        <v>4</v>
      </c>
      <c r="N34" s="97">
        <v>22</v>
      </c>
      <c r="O34" s="97">
        <v>9</v>
      </c>
      <c r="P34" s="97">
        <v>20</v>
      </c>
      <c r="Q34" s="97">
        <v>8</v>
      </c>
      <c r="R34" s="97">
        <v>21</v>
      </c>
      <c r="S34" s="97">
        <v>9</v>
      </c>
      <c r="T34" s="97">
        <v>8</v>
      </c>
      <c r="U34" s="97">
        <v>15</v>
      </c>
      <c r="V34" s="97">
        <v>12</v>
      </c>
      <c r="W34" s="97">
        <v>10</v>
      </c>
      <c r="AB34" s="96" t="s">
        <v>28</v>
      </c>
    </row>
    <row r="35" spans="1:28" x14ac:dyDescent="0.25">
      <c r="A35" s="97" t="s">
        <v>93</v>
      </c>
      <c r="B35" s="97">
        <v>0</v>
      </c>
      <c r="C35" s="97">
        <v>0</v>
      </c>
      <c r="D35" s="97">
        <v>0</v>
      </c>
      <c r="E35" s="97">
        <v>0</v>
      </c>
      <c r="F35" s="97">
        <v>0</v>
      </c>
      <c r="G35" s="97">
        <v>0</v>
      </c>
      <c r="H35" s="97">
        <v>2</v>
      </c>
      <c r="I35" s="97">
        <v>0</v>
      </c>
      <c r="J35" s="97">
        <v>2</v>
      </c>
      <c r="K35" s="97">
        <v>0</v>
      </c>
      <c r="L35" s="97">
        <v>1</v>
      </c>
      <c r="M35" s="97">
        <v>3</v>
      </c>
      <c r="N35" s="97">
        <v>4</v>
      </c>
      <c r="O35" s="97">
        <v>3</v>
      </c>
      <c r="P35" s="97">
        <v>5</v>
      </c>
      <c r="Q35" s="97">
        <v>2</v>
      </c>
      <c r="R35" s="97">
        <v>5</v>
      </c>
      <c r="S35" s="97">
        <v>4</v>
      </c>
      <c r="T35" s="97">
        <v>3</v>
      </c>
      <c r="U35" s="97">
        <v>2</v>
      </c>
      <c r="V35" s="97">
        <v>3</v>
      </c>
      <c r="W35" s="97">
        <v>1</v>
      </c>
      <c r="AB35" s="96" t="s">
        <v>29</v>
      </c>
    </row>
    <row r="36" spans="1:28" x14ac:dyDescent="0.25">
      <c r="A36" s="97" t="s">
        <v>93</v>
      </c>
      <c r="B36" s="97">
        <v>1</v>
      </c>
      <c r="C36" s="97">
        <v>1</v>
      </c>
      <c r="D36" s="97">
        <v>0</v>
      </c>
      <c r="E36" s="97">
        <v>2</v>
      </c>
      <c r="F36" s="97">
        <v>3</v>
      </c>
      <c r="G36" s="97">
        <v>0</v>
      </c>
      <c r="H36" s="97">
        <v>0</v>
      </c>
      <c r="I36" s="97">
        <v>0</v>
      </c>
      <c r="J36" s="97">
        <v>2</v>
      </c>
      <c r="K36" s="97">
        <v>0</v>
      </c>
      <c r="L36" s="97">
        <v>4</v>
      </c>
      <c r="M36" s="97">
        <v>1</v>
      </c>
      <c r="N36" s="97">
        <v>0</v>
      </c>
      <c r="O36" s="97">
        <v>0</v>
      </c>
      <c r="P36" s="97">
        <v>1</v>
      </c>
      <c r="Q36" s="97">
        <v>0</v>
      </c>
      <c r="R36" s="97">
        <v>1</v>
      </c>
      <c r="S36" s="97">
        <v>2</v>
      </c>
      <c r="T36" s="97">
        <v>3</v>
      </c>
      <c r="U36" s="97">
        <v>4</v>
      </c>
      <c r="V36" s="97">
        <v>3</v>
      </c>
      <c r="W36" s="97">
        <v>5</v>
      </c>
      <c r="AB36" s="96" t="s">
        <v>30</v>
      </c>
    </row>
    <row r="37" spans="1:28" x14ac:dyDescent="0.25">
      <c r="A37" s="97" t="s">
        <v>93</v>
      </c>
      <c r="B37" s="97">
        <v>2</v>
      </c>
      <c r="C37" s="97">
        <v>2</v>
      </c>
      <c r="D37" s="97">
        <v>1</v>
      </c>
      <c r="E37" s="97">
        <v>4</v>
      </c>
      <c r="F37" s="97">
        <v>2</v>
      </c>
      <c r="G37" s="97">
        <v>1</v>
      </c>
      <c r="H37" s="97">
        <v>3</v>
      </c>
      <c r="I37" s="97">
        <v>2</v>
      </c>
      <c r="J37" s="97">
        <v>2</v>
      </c>
      <c r="K37" s="97">
        <v>1</v>
      </c>
      <c r="L37" s="97">
        <v>1</v>
      </c>
      <c r="M37" s="97">
        <v>2</v>
      </c>
      <c r="N37" s="97">
        <v>2</v>
      </c>
      <c r="O37" s="97">
        <v>3</v>
      </c>
      <c r="P37" s="97">
        <v>0</v>
      </c>
      <c r="Q37" s="97">
        <v>4</v>
      </c>
      <c r="R37" s="97">
        <v>0</v>
      </c>
      <c r="S37" s="97">
        <v>0</v>
      </c>
      <c r="T37" s="97">
        <v>0</v>
      </c>
      <c r="U37" s="97">
        <v>0</v>
      </c>
      <c r="V37" s="97">
        <v>0</v>
      </c>
      <c r="W37" s="97">
        <v>0</v>
      </c>
      <c r="AB37" s="96" t="s">
        <v>31</v>
      </c>
    </row>
    <row r="38" spans="1:28" x14ac:dyDescent="0.25">
      <c r="A38" s="97" t="s">
        <v>93</v>
      </c>
      <c r="B38" s="97">
        <v>3</v>
      </c>
      <c r="C38" s="97">
        <v>2</v>
      </c>
      <c r="D38" s="97">
        <v>5</v>
      </c>
      <c r="E38" s="97">
        <v>0</v>
      </c>
      <c r="F38" s="97">
        <v>1</v>
      </c>
      <c r="G38" s="97">
        <v>5</v>
      </c>
      <c r="H38" s="97">
        <v>1</v>
      </c>
      <c r="I38" s="97">
        <v>4</v>
      </c>
      <c r="J38" s="97">
        <v>0</v>
      </c>
      <c r="K38" s="97">
        <v>5</v>
      </c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97">
        <v>0</v>
      </c>
      <c r="T38" s="97">
        <v>0</v>
      </c>
      <c r="U38" s="97">
        <v>0</v>
      </c>
      <c r="V38" s="97">
        <v>0</v>
      </c>
      <c r="W38" s="97">
        <v>0</v>
      </c>
      <c r="AB38" s="96" t="s">
        <v>32</v>
      </c>
    </row>
    <row r="39" spans="1:28" x14ac:dyDescent="0.25">
      <c r="A39" s="97" t="s">
        <v>93</v>
      </c>
      <c r="B39" s="97">
        <v>4</v>
      </c>
      <c r="C39" s="97">
        <v>1</v>
      </c>
      <c r="D39" s="97">
        <v>0</v>
      </c>
      <c r="E39" s="97">
        <v>0</v>
      </c>
      <c r="F39" s="97">
        <v>0</v>
      </c>
      <c r="G39" s="97">
        <v>0</v>
      </c>
      <c r="H39" s="97">
        <v>0</v>
      </c>
      <c r="I39" s="97">
        <v>0</v>
      </c>
      <c r="J39" s="97">
        <v>0</v>
      </c>
      <c r="K39" s="97">
        <v>0</v>
      </c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97">
        <v>0</v>
      </c>
      <c r="T39" s="97">
        <v>0</v>
      </c>
      <c r="U39" s="97">
        <v>0</v>
      </c>
      <c r="V39" s="97">
        <v>0</v>
      </c>
      <c r="W39" s="97">
        <v>0</v>
      </c>
      <c r="AB39" s="96" t="s">
        <v>33</v>
      </c>
    </row>
    <row r="40" spans="1:28" x14ac:dyDescent="0.25">
      <c r="A40" s="97" t="s">
        <v>93</v>
      </c>
      <c r="B40" s="97" t="s">
        <v>66</v>
      </c>
      <c r="C40" s="97">
        <v>0</v>
      </c>
      <c r="D40" s="97">
        <v>0</v>
      </c>
      <c r="E40" s="97">
        <v>0</v>
      </c>
      <c r="F40" s="97">
        <v>0</v>
      </c>
      <c r="G40" s="97">
        <v>0</v>
      </c>
      <c r="H40" s="97">
        <v>0</v>
      </c>
      <c r="I40" s="97">
        <v>0</v>
      </c>
      <c r="J40" s="97">
        <v>0</v>
      </c>
      <c r="K40" s="97">
        <v>0</v>
      </c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97">
        <v>0</v>
      </c>
      <c r="T40" s="97">
        <v>0</v>
      </c>
      <c r="U40" s="97">
        <v>0</v>
      </c>
      <c r="V40" s="97">
        <v>0</v>
      </c>
      <c r="W40" s="97">
        <v>0</v>
      </c>
      <c r="AB40" s="96" t="s">
        <v>34</v>
      </c>
    </row>
    <row r="41" spans="1:28" x14ac:dyDescent="0.25">
      <c r="A41" s="97" t="s">
        <v>94</v>
      </c>
      <c r="B41" s="97">
        <v>0</v>
      </c>
      <c r="C41" s="97">
        <v>5</v>
      </c>
      <c r="D41" s="97">
        <v>9</v>
      </c>
      <c r="E41" s="97">
        <v>2</v>
      </c>
      <c r="F41" s="97">
        <v>5</v>
      </c>
      <c r="G41" s="97">
        <v>0</v>
      </c>
      <c r="H41" s="97">
        <v>5</v>
      </c>
      <c r="I41" s="97">
        <v>2</v>
      </c>
      <c r="J41" s="97">
        <v>0</v>
      </c>
      <c r="K41" s="97">
        <v>4</v>
      </c>
      <c r="L41" s="97">
        <v>7</v>
      </c>
      <c r="M41" s="97">
        <v>9</v>
      </c>
      <c r="N41" s="97">
        <v>17</v>
      </c>
      <c r="O41" s="97">
        <v>10</v>
      </c>
      <c r="P41" s="97">
        <v>12</v>
      </c>
      <c r="Q41" s="97">
        <v>9</v>
      </c>
      <c r="R41" s="97">
        <v>13</v>
      </c>
      <c r="S41" s="97">
        <v>13</v>
      </c>
      <c r="T41" s="97">
        <v>6</v>
      </c>
      <c r="U41" s="97">
        <v>16</v>
      </c>
      <c r="V41" s="97">
        <v>5</v>
      </c>
      <c r="W41" s="97">
        <v>2</v>
      </c>
      <c r="AB41" s="96" t="s">
        <v>35</v>
      </c>
    </row>
    <row r="42" spans="1:28" x14ac:dyDescent="0.25">
      <c r="A42" s="97" t="s">
        <v>94</v>
      </c>
      <c r="B42" s="97">
        <v>1</v>
      </c>
      <c r="C42" s="97">
        <v>0</v>
      </c>
      <c r="D42" s="97">
        <v>1</v>
      </c>
      <c r="E42" s="97">
        <v>1</v>
      </c>
      <c r="F42" s="97">
        <v>2</v>
      </c>
      <c r="G42" s="97">
        <v>0</v>
      </c>
      <c r="H42" s="97">
        <v>2</v>
      </c>
      <c r="I42" s="97">
        <v>1</v>
      </c>
      <c r="J42" s="97">
        <v>6</v>
      </c>
      <c r="K42" s="97">
        <v>0</v>
      </c>
      <c r="L42" s="97">
        <v>9</v>
      </c>
      <c r="M42" s="97">
        <v>2</v>
      </c>
      <c r="N42" s="97">
        <v>0</v>
      </c>
      <c r="O42" s="97">
        <v>1</v>
      </c>
      <c r="P42" s="97">
        <v>6</v>
      </c>
      <c r="Q42" s="97">
        <v>3</v>
      </c>
      <c r="R42" s="97">
        <v>5</v>
      </c>
      <c r="S42" s="97">
        <v>3</v>
      </c>
      <c r="T42" s="97">
        <v>4</v>
      </c>
      <c r="U42" s="97">
        <v>2</v>
      </c>
      <c r="V42" s="97">
        <v>13</v>
      </c>
      <c r="W42" s="97">
        <v>16</v>
      </c>
      <c r="AB42" s="96" t="s">
        <v>36</v>
      </c>
    </row>
    <row r="43" spans="1:28" x14ac:dyDescent="0.25">
      <c r="A43" s="97" t="s">
        <v>94</v>
      </c>
      <c r="B43" s="97">
        <v>2</v>
      </c>
      <c r="C43" s="97">
        <v>5</v>
      </c>
      <c r="D43" s="97">
        <v>2</v>
      </c>
      <c r="E43" s="97">
        <v>15</v>
      </c>
      <c r="F43" s="97">
        <v>5</v>
      </c>
      <c r="G43" s="97">
        <v>3</v>
      </c>
      <c r="H43" s="97">
        <v>4</v>
      </c>
      <c r="I43" s="97">
        <v>6</v>
      </c>
      <c r="J43" s="97">
        <v>12</v>
      </c>
      <c r="K43" s="97">
        <v>3</v>
      </c>
      <c r="L43" s="97">
        <v>2</v>
      </c>
      <c r="M43" s="97">
        <v>7</v>
      </c>
      <c r="N43" s="97">
        <v>1</v>
      </c>
      <c r="O43" s="97">
        <v>7</v>
      </c>
      <c r="P43" s="97">
        <v>0</v>
      </c>
      <c r="Q43" s="97">
        <v>6</v>
      </c>
      <c r="R43" s="97">
        <v>0</v>
      </c>
      <c r="S43" s="97">
        <v>2</v>
      </c>
      <c r="T43" s="97">
        <v>8</v>
      </c>
      <c r="U43" s="97">
        <v>0</v>
      </c>
      <c r="V43" s="97">
        <v>0</v>
      </c>
      <c r="W43" s="97">
        <v>0</v>
      </c>
      <c r="AB43" s="96" t="s">
        <v>41</v>
      </c>
    </row>
    <row r="44" spans="1:28" x14ac:dyDescent="0.25">
      <c r="A44" s="97" t="s">
        <v>94</v>
      </c>
      <c r="B44" s="97">
        <v>3</v>
      </c>
      <c r="C44" s="97">
        <v>4</v>
      </c>
      <c r="D44" s="97">
        <v>6</v>
      </c>
      <c r="E44" s="97">
        <v>0</v>
      </c>
      <c r="F44" s="97">
        <v>6</v>
      </c>
      <c r="G44" s="97">
        <v>15</v>
      </c>
      <c r="H44" s="97">
        <v>7</v>
      </c>
      <c r="I44" s="97">
        <v>9</v>
      </c>
      <c r="J44" s="97">
        <v>0</v>
      </c>
      <c r="K44" s="97">
        <v>11</v>
      </c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97">
        <v>0</v>
      </c>
      <c r="T44" s="97">
        <v>0</v>
      </c>
      <c r="U44" s="97">
        <v>0</v>
      </c>
      <c r="V44" s="97">
        <v>0</v>
      </c>
      <c r="W44" s="97">
        <v>0</v>
      </c>
    </row>
    <row r="45" spans="1:28" x14ac:dyDescent="0.25">
      <c r="A45" s="97" t="s">
        <v>94</v>
      </c>
      <c r="B45" s="97">
        <v>4</v>
      </c>
      <c r="C45" s="97">
        <v>4</v>
      </c>
      <c r="D45" s="97">
        <v>0</v>
      </c>
      <c r="E45" s="97">
        <v>0</v>
      </c>
      <c r="F45" s="97">
        <v>0</v>
      </c>
      <c r="G45" s="97">
        <v>0</v>
      </c>
      <c r="H45" s="97">
        <v>0</v>
      </c>
      <c r="I45" s="97">
        <v>0</v>
      </c>
      <c r="J45" s="97">
        <v>0</v>
      </c>
      <c r="K45" s="97">
        <v>0</v>
      </c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97">
        <v>0</v>
      </c>
      <c r="T45" s="97">
        <v>0</v>
      </c>
      <c r="U45" s="97">
        <v>0</v>
      </c>
      <c r="V45" s="97">
        <v>0</v>
      </c>
      <c r="W45" s="97">
        <v>0</v>
      </c>
    </row>
    <row r="46" spans="1:28" x14ac:dyDescent="0.25">
      <c r="A46" s="97" t="s">
        <v>94</v>
      </c>
      <c r="B46" s="97" t="s">
        <v>66</v>
      </c>
      <c r="C46" s="97">
        <v>0</v>
      </c>
      <c r="D46" s="97">
        <v>0</v>
      </c>
      <c r="E46" s="97">
        <v>0</v>
      </c>
      <c r="F46" s="97">
        <v>0</v>
      </c>
      <c r="G46" s="97">
        <v>0</v>
      </c>
      <c r="H46" s="97">
        <v>0</v>
      </c>
      <c r="I46" s="97">
        <v>0</v>
      </c>
      <c r="J46" s="97">
        <v>0</v>
      </c>
      <c r="K46" s="97">
        <v>0</v>
      </c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97">
        <v>0</v>
      </c>
      <c r="T46" s="97">
        <v>0</v>
      </c>
      <c r="U46" s="97">
        <v>0</v>
      </c>
      <c r="V46" s="97">
        <v>0</v>
      </c>
      <c r="W46" s="97">
        <v>0</v>
      </c>
    </row>
    <row r="47" spans="1:28" x14ac:dyDescent="0.25">
      <c r="A47" s="97" t="s">
        <v>95</v>
      </c>
      <c r="B47" s="97">
        <v>0</v>
      </c>
      <c r="C47" s="97">
        <v>4</v>
      </c>
      <c r="D47" s="97">
        <v>13</v>
      </c>
      <c r="E47" s="97">
        <v>3</v>
      </c>
      <c r="F47" s="97">
        <v>8</v>
      </c>
      <c r="G47" s="97">
        <v>2</v>
      </c>
      <c r="H47" s="97">
        <v>7</v>
      </c>
      <c r="I47" s="97">
        <v>11</v>
      </c>
      <c r="J47" s="97">
        <v>11</v>
      </c>
      <c r="K47" s="97">
        <v>7</v>
      </c>
      <c r="L47" s="97">
        <v>17</v>
      </c>
      <c r="M47" s="97">
        <v>13</v>
      </c>
      <c r="N47" s="97">
        <v>21</v>
      </c>
      <c r="O47" s="97">
        <v>15</v>
      </c>
      <c r="P47" s="97">
        <v>23</v>
      </c>
      <c r="Q47" s="97">
        <v>20</v>
      </c>
      <c r="R47" s="97">
        <v>32</v>
      </c>
      <c r="S47" s="97">
        <v>19</v>
      </c>
      <c r="T47" s="97">
        <v>9</v>
      </c>
      <c r="U47" s="97">
        <v>37</v>
      </c>
      <c r="V47" s="97">
        <v>8</v>
      </c>
      <c r="W47" s="97">
        <v>7</v>
      </c>
    </row>
    <row r="48" spans="1:28" x14ac:dyDescent="0.25">
      <c r="A48" s="97" t="s">
        <v>95</v>
      </c>
      <c r="B48" s="97">
        <v>1</v>
      </c>
      <c r="C48" s="97">
        <v>5</v>
      </c>
      <c r="D48" s="97">
        <v>11</v>
      </c>
      <c r="E48" s="97">
        <v>6</v>
      </c>
      <c r="F48" s="97">
        <v>13</v>
      </c>
      <c r="G48" s="97">
        <v>5</v>
      </c>
      <c r="H48" s="97">
        <v>7</v>
      </c>
      <c r="I48" s="97">
        <v>10</v>
      </c>
      <c r="J48" s="97">
        <v>13</v>
      </c>
      <c r="K48" s="97">
        <v>6</v>
      </c>
      <c r="L48" s="97">
        <v>21</v>
      </c>
      <c r="M48" s="97">
        <v>13</v>
      </c>
      <c r="N48" s="97">
        <v>10</v>
      </c>
      <c r="O48" s="97">
        <v>15</v>
      </c>
      <c r="P48" s="97">
        <v>22</v>
      </c>
      <c r="Q48" s="97">
        <v>9</v>
      </c>
      <c r="R48" s="97">
        <v>13</v>
      </c>
      <c r="S48" s="97">
        <v>13</v>
      </c>
      <c r="T48" s="97">
        <v>12</v>
      </c>
      <c r="U48" s="97">
        <v>8</v>
      </c>
      <c r="V48" s="97">
        <v>37</v>
      </c>
      <c r="W48" s="97">
        <v>38</v>
      </c>
    </row>
    <row r="49" spans="1:23" x14ac:dyDescent="0.25">
      <c r="A49" s="97" t="s">
        <v>95</v>
      </c>
      <c r="B49" s="97">
        <v>2</v>
      </c>
      <c r="C49" s="97">
        <v>12</v>
      </c>
      <c r="D49" s="97">
        <v>10</v>
      </c>
      <c r="E49" s="97">
        <v>36</v>
      </c>
      <c r="F49" s="97">
        <v>15</v>
      </c>
      <c r="G49" s="97">
        <v>9</v>
      </c>
      <c r="H49" s="97">
        <v>11</v>
      </c>
      <c r="I49" s="97">
        <v>7</v>
      </c>
      <c r="J49" s="97">
        <v>21</v>
      </c>
      <c r="K49" s="97">
        <v>16</v>
      </c>
      <c r="L49" s="97">
        <v>7</v>
      </c>
      <c r="M49" s="97">
        <v>19</v>
      </c>
      <c r="N49" s="97">
        <v>14</v>
      </c>
      <c r="O49" s="97">
        <v>15</v>
      </c>
      <c r="P49" s="97">
        <v>0</v>
      </c>
      <c r="Q49" s="97">
        <v>16</v>
      </c>
      <c r="R49" s="97">
        <v>0</v>
      </c>
      <c r="S49" s="97">
        <v>13</v>
      </c>
      <c r="T49" s="97">
        <v>24</v>
      </c>
      <c r="U49" s="97">
        <v>0</v>
      </c>
      <c r="V49" s="97">
        <v>0</v>
      </c>
      <c r="W49" s="97">
        <v>0</v>
      </c>
    </row>
    <row r="50" spans="1:23" x14ac:dyDescent="0.25">
      <c r="A50" s="97" t="s">
        <v>95</v>
      </c>
      <c r="B50" s="97">
        <v>3</v>
      </c>
      <c r="C50" s="97">
        <v>18</v>
      </c>
      <c r="D50" s="97">
        <v>11</v>
      </c>
      <c r="E50" s="97">
        <v>0</v>
      </c>
      <c r="F50" s="97">
        <v>9</v>
      </c>
      <c r="G50" s="97">
        <v>29</v>
      </c>
      <c r="H50" s="97">
        <v>20</v>
      </c>
      <c r="I50" s="97">
        <v>17</v>
      </c>
      <c r="J50" s="97">
        <v>0</v>
      </c>
      <c r="K50" s="97">
        <v>16</v>
      </c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97">
        <v>0</v>
      </c>
      <c r="T50" s="97">
        <v>0</v>
      </c>
      <c r="U50" s="97">
        <v>0</v>
      </c>
      <c r="V50" s="97">
        <v>0</v>
      </c>
      <c r="W50" s="97">
        <v>0</v>
      </c>
    </row>
    <row r="51" spans="1:23" x14ac:dyDescent="0.25">
      <c r="A51" s="97" t="s">
        <v>95</v>
      </c>
      <c r="B51" s="97">
        <v>4</v>
      </c>
      <c r="C51" s="97">
        <v>6</v>
      </c>
      <c r="D51" s="97">
        <v>0</v>
      </c>
      <c r="E51" s="97">
        <v>0</v>
      </c>
      <c r="F51" s="97">
        <v>0</v>
      </c>
      <c r="G51" s="97">
        <v>0</v>
      </c>
      <c r="H51" s="97">
        <v>0</v>
      </c>
      <c r="I51" s="97">
        <v>0</v>
      </c>
      <c r="J51" s="97">
        <v>0</v>
      </c>
      <c r="K51" s="97">
        <v>0</v>
      </c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97">
        <v>0</v>
      </c>
      <c r="T51" s="97">
        <v>0</v>
      </c>
      <c r="U51" s="97">
        <v>0</v>
      </c>
      <c r="V51" s="97">
        <v>0</v>
      </c>
      <c r="W51" s="97">
        <v>0</v>
      </c>
    </row>
    <row r="52" spans="1:23" x14ac:dyDescent="0.25">
      <c r="A52" s="97" t="s">
        <v>95</v>
      </c>
      <c r="B52" s="97" t="s">
        <v>66</v>
      </c>
      <c r="C52" s="97">
        <v>0</v>
      </c>
      <c r="D52" s="97">
        <v>0</v>
      </c>
      <c r="E52" s="97">
        <v>0</v>
      </c>
      <c r="F52" s="97">
        <v>0</v>
      </c>
      <c r="G52" s="97">
        <v>0</v>
      </c>
      <c r="H52" s="97">
        <v>0</v>
      </c>
      <c r="I52" s="97">
        <v>0</v>
      </c>
      <c r="J52" s="97">
        <v>0</v>
      </c>
      <c r="K52" s="97">
        <v>0</v>
      </c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97">
        <v>0</v>
      </c>
      <c r="T52" s="97">
        <v>0</v>
      </c>
      <c r="U52" s="97">
        <v>0</v>
      </c>
      <c r="V52" s="97">
        <v>0</v>
      </c>
      <c r="W52" s="97">
        <v>0</v>
      </c>
    </row>
    <row r="53" spans="1:23" x14ac:dyDescent="0.25">
      <c r="A53" s="97" t="s">
        <v>96</v>
      </c>
      <c r="B53" s="97">
        <v>0</v>
      </c>
      <c r="C53" s="97">
        <v>15</v>
      </c>
      <c r="D53" s="97">
        <v>14</v>
      </c>
      <c r="E53" s="97">
        <v>1</v>
      </c>
      <c r="F53" s="97">
        <v>15</v>
      </c>
      <c r="G53" s="97">
        <v>0</v>
      </c>
      <c r="H53" s="97">
        <v>18</v>
      </c>
      <c r="I53" s="97">
        <v>9</v>
      </c>
      <c r="J53" s="97">
        <v>18</v>
      </c>
      <c r="K53" s="97">
        <v>3</v>
      </c>
      <c r="L53" s="97">
        <v>19</v>
      </c>
      <c r="M53" s="97">
        <v>30</v>
      </c>
      <c r="N53" s="97">
        <v>19</v>
      </c>
      <c r="O53" s="97">
        <v>30</v>
      </c>
      <c r="P53" s="97">
        <v>25</v>
      </c>
      <c r="Q53" s="97">
        <v>29</v>
      </c>
      <c r="R53" s="97">
        <v>25</v>
      </c>
      <c r="S53" s="97">
        <v>31</v>
      </c>
      <c r="T53" s="97">
        <v>18</v>
      </c>
      <c r="U53" s="97">
        <v>48</v>
      </c>
      <c r="V53" s="97">
        <v>20</v>
      </c>
      <c r="W53" s="97">
        <v>7</v>
      </c>
    </row>
    <row r="54" spans="1:23" x14ac:dyDescent="0.25">
      <c r="A54" s="97" t="s">
        <v>96</v>
      </c>
      <c r="B54" s="97">
        <v>1</v>
      </c>
      <c r="C54" s="97">
        <v>1</v>
      </c>
      <c r="D54" s="97">
        <v>23</v>
      </c>
      <c r="E54" s="97">
        <v>3</v>
      </c>
      <c r="F54" s="97">
        <v>13</v>
      </c>
      <c r="G54" s="97">
        <v>1</v>
      </c>
      <c r="H54" s="97">
        <v>14</v>
      </c>
      <c r="I54" s="97">
        <v>7</v>
      </c>
      <c r="J54" s="97">
        <v>27</v>
      </c>
      <c r="K54" s="97">
        <v>3</v>
      </c>
      <c r="L54" s="97">
        <v>16</v>
      </c>
      <c r="M54" s="97">
        <v>7</v>
      </c>
      <c r="N54" s="97">
        <v>11</v>
      </c>
      <c r="O54" s="97">
        <v>3</v>
      </c>
      <c r="P54" s="97">
        <v>33</v>
      </c>
      <c r="Q54" s="97">
        <v>6</v>
      </c>
      <c r="R54" s="97">
        <v>32</v>
      </c>
      <c r="S54" s="97">
        <v>17</v>
      </c>
      <c r="T54" s="97">
        <v>28</v>
      </c>
      <c r="U54" s="97">
        <v>14</v>
      </c>
      <c r="V54" s="97">
        <v>45</v>
      </c>
      <c r="W54" s="97">
        <v>58</v>
      </c>
    </row>
    <row r="55" spans="1:23" x14ac:dyDescent="0.25">
      <c r="A55" s="97" t="s">
        <v>96</v>
      </c>
      <c r="B55" s="97">
        <v>2</v>
      </c>
      <c r="C55" s="97">
        <v>18</v>
      </c>
      <c r="D55" s="97">
        <v>20</v>
      </c>
      <c r="E55" s="97">
        <v>62</v>
      </c>
      <c r="F55" s="97">
        <v>25</v>
      </c>
      <c r="G55" s="97">
        <v>8</v>
      </c>
      <c r="H55" s="97">
        <v>14</v>
      </c>
      <c r="I55" s="97">
        <v>17</v>
      </c>
      <c r="J55" s="97">
        <v>22</v>
      </c>
      <c r="K55" s="97">
        <v>17</v>
      </c>
      <c r="L55" s="97">
        <v>30</v>
      </c>
      <c r="M55" s="97">
        <v>28</v>
      </c>
      <c r="N55" s="97">
        <v>27</v>
      </c>
      <c r="O55" s="97">
        <v>32</v>
      </c>
      <c r="P55" s="97">
        <v>0</v>
      </c>
      <c r="Q55" s="97">
        <v>30</v>
      </c>
      <c r="R55" s="97">
        <v>0</v>
      </c>
      <c r="S55" s="97">
        <v>14</v>
      </c>
      <c r="T55" s="97">
        <v>17</v>
      </c>
      <c r="U55" s="97">
        <v>0</v>
      </c>
      <c r="V55" s="97">
        <v>0</v>
      </c>
      <c r="W55" s="97">
        <v>0</v>
      </c>
    </row>
    <row r="56" spans="1:23" x14ac:dyDescent="0.25">
      <c r="A56" s="97" t="s">
        <v>96</v>
      </c>
      <c r="B56" s="97">
        <v>3</v>
      </c>
      <c r="C56" s="97">
        <v>26</v>
      </c>
      <c r="D56" s="97">
        <v>9</v>
      </c>
      <c r="E56" s="97">
        <v>0</v>
      </c>
      <c r="F56" s="97">
        <v>12</v>
      </c>
      <c r="G56" s="97">
        <v>58</v>
      </c>
      <c r="H56" s="97">
        <v>16</v>
      </c>
      <c r="I56" s="97">
        <v>30</v>
      </c>
      <c r="J56" s="97">
        <v>0</v>
      </c>
      <c r="K56" s="97">
        <v>43</v>
      </c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97">
        <v>0</v>
      </c>
      <c r="T56" s="97">
        <v>0</v>
      </c>
      <c r="U56" s="97">
        <v>0</v>
      </c>
      <c r="V56" s="97">
        <v>0</v>
      </c>
      <c r="W56" s="97">
        <v>0</v>
      </c>
    </row>
    <row r="57" spans="1:23" x14ac:dyDescent="0.25">
      <c r="A57" s="97" t="s">
        <v>96</v>
      </c>
      <c r="B57" s="97">
        <v>4</v>
      </c>
      <c r="C57" s="97">
        <v>6</v>
      </c>
      <c r="D57" s="97">
        <v>0</v>
      </c>
      <c r="E57" s="97">
        <v>0</v>
      </c>
      <c r="F57" s="97">
        <v>0</v>
      </c>
      <c r="G57" s="97">
        <v>0</v>
      </c>
      <c r="H57" s="97">
        <v>0</v>
      </c>
      <c r="I57" s="97">
        <v>0</v>
      </c>
      <c r="J57" s="97">
        <v>0</v>
      </c>
      <c r="K57" s="97">
        <v>0</v>
      </c>
      <c r="L57" s="97">
        <v>0</v>
      </c>
      <c r="M57" s="97">
        <v>0</v>
      </c>
      <c r="N57" s="97">
        <v>0</v>
      </c>
      <c r="O57" s="97">
        <v>0</v>
      </c>
      <c r="P57" s="97">
        <v>0</v>
      </c>
      <c r="Q57" s="97">
        <v>0</v>
      </c>
      <c r="R57" s="97">
        <v>0</v>
      </c>
      <c r="S57" s="97">
        <v>0</v>
      </c>
      <c r="T57" s="97">
        <v>0</v>
      </c>
      <c r="U57" s="97">
        <v>0</v>
      </c>
      <c r="V57" s="97">
        <v>0</v>
      </c>
      <c r="W57" s="97">
        <v>0</v>
      </c>
    </row>
    <row r="58" spans="1:23" x14ac:dyDescent="0.25">
      <c r="A58" s="97" t="s">
        <v>96</v>
      </c>
      <c r="B58" s="97" t="s">
        <v>66</v>
      </c>
      <c r="C58" s="97">
        <v>1</v>
      </c>
      <c r="D58" s="97">
        <v>1</v>
      </c>
      <c r="E58" s="97">
        <v>1</v>
      </c>
      <c r="F58" s="97">
        <v>2</v>
      </c>
      <c r="G58" s="97">
        <v>0</v>
      </c>
      <c r="H58" s="97">
        <v>5</v>
      </c>
      <c r="I58" s="97">
        <v>4</v>
      </c>
      <c r="J58" s="97">
        <v>0</v>
      </c>
      <c r="K58" s="97">
        <v>1</v>
      </c>
      <c r="L58" s="97">
        <v>2</v>
      </c>
      <c r="M58" s="97">
        <v>2</v>
      </c>
      <c r="N58" s="97">
        <v>10</v>
      </c>
      <c r="O58" s="97">
        <v>2</v>
      </c>
      <c r="P58" s="97">
        <v>9</v>
      </c>
      <c r="Q58" s="97">
        <v>2</v>
      </c>
      <c r="R58" s="97">
        <v>10</v>
      </c>
      <c r="S58" s="97">
        <v>5</v>
      </c>
      <c r="T58" s="97">
        <v>4</v>
      </c>
      <c r="U58" s="97">
        <v>5</v>
      </c>
      <c r="V58" s="97">
        <v>2</v>
      </c>
      <c r="W58" s="97">
        <v>2</v>
      </c>
    </row>
    <row r="59" spans="1:23" x14ac:dyDescent="0.25">
      <c r="A59" s="97" t="s">
        <v>97</v>
      </c>
      <c r="B59" s="97">
        <v>0</v>
      </c>
      <c r="C59" s="97">
        <v>0</v>
      </c>
      <c r="D59" s="97">
        <v>9</v>
      </c>
      <c r="E59" s="97">
        <v>0</v>
      </c>
      <c r="F59" s="97">
        <v>3</v>
      </c>
      <c r="G59" s="97">
        <v>1</v>
      </c>
      <c r="H59" s="97">
        <v>1</v>
      </c>
      <c r="I59" s="97">
        <v>1</v>
      </c>
      <c r="J59" s="97">
        <v>2</v>
      </c>
      <c r="K59" s="97">
        <v>0</v>
      </c>
      <c r="L59" s="97">
        <v>0</v>
      </c>
      <c r="M59" s="97">
        <v>4</v>
      </c>
      <c r="N59" s="97">
        <v>6</v>
      </c>
      <c r="O59" s="97">
        <v>3</v>
      </c>
      <c r="P59" s="97">
        <v>4</v>
      </c>
      <c r="Q59" s="97">
        <v>2</v>
      </c>
      <c r="R59" s="97">
        <v>5</v>
      </c>
      <c r="S59" s="97">
        <v>11</v>
      </c>
      <c r="T59" s="97">
        <v>3</v>
      </c>
      <c r="U59" s="97">
        <v>31</v>
      </c>
      <c r="V59" s="97">
        <v>3</v>
      </c>
      <c r="W59" s="97">
        <v>0</v>
      </c>
    </row>
    <row r="60" spans="1:23" x14ac:dyDescent="0.25">
      <c r="A60" s="97" t="s">
        <v>97</v>
      </c>
      <c r="B60" s="97">
        <v>1</v>
      </c>
      <c r="C60" s="97">
        <v>2</v>
      </c>
      <c r="D60" s="97">
        <v>7</v>
      </c>
      <c r="E60" s="97">
        <v>2</v>
      </c>
      <c r="F60" s="97">
        <v>6</v>
      </c>
      <c r="G60" s="97">
        <v>0</v>
      </c>
      <c r="H60" s="97">
        <v>5</v>
      </c>
      <c r="I60" s="97">
        <v>2</v>
      </c>
      <c r="J60" s="97">
        <v>15</v>
      </c>
      <c r="K60" s="97">
        <v>0</v>
      </c>
      <c r="L60" s="97">
        <v>6</v>
      </c>
      <c r="M60" s="97">
        <v>6</v>
      </c>
      <c r="N60" s="97">
        <v>6</v>
      </c>
      <c r="O60" s="97">
        <v>1</v>
      </c>
      <c r="P60" s="97">
        <v>29</v>
      </c>
      <c r="Q60" s="97">
        <v>2</v>
      </c>
      <c r="R60" s="97">
        <v>28</v>
      </c>
      <c r="S60" s="97">
        <v>12</v>
      </c>
      <c r="T60" s="97">
        <v>9</v>
      </c>
      <c r="U60" s="97">
        <v>2</v>
      </c>
      <c r="V60" s="97">
        <v>30</v>
      </c>
      <c r="W60" s="97">
        <v>33</v>
      </c>
    </row>
    <row r="61" spans="1:23" x14ac:dyDescent="0.25">
      <c r="A61" s="97" t="s">
        <v>97</v>
      </c>
      <c r="B61" s="97">
        <v>2</v>
      </c>
      <c r="C61" s="97">
        <v>1</v>
      </c>
      <c r="D61" s="97">
        <v>10</v>
      </c>
      <c r="E61" s="97">
        <v>31</v>
      </c>
      <c r="F61" s="97">
        <v>9</v>
      </c>
      <c r="G61" s="97">
        <v>0</v>
      </c>
      <c r="H61" s="97">
        <v>9</v>
      </c>
      <c r="I61" s="97">
        <v>7</v>
      </c>
      <c r="J61" s="97">
        <v>16</v>
      </c>
      <c r="K61" s="97">
        <v>1</v>
      </c>
      <c r="L61" s="97">
        <v>27</v>
      </c>
      <c r="M61" s="97">
        <v>23</v>
      </c>
      <c r="N61" s="97">
        <v>21</v>
      </c>
      <c r="O61" s="97">
        <v>29</v>
      </c>
      <c r="P61" s="97">
        <v>0</v>
      </c>
      <c r="Q61" s="97">
        <v>29</v>
      </c>
      <c r="R61" s="97">
        <v>0</v>
      </c>
      <c r="S61" s="97">
        <v>10</v>
      </c>
      <c r="T61" s="97">
        <v>21</v>
      </c>
      <c r="U61" s="97">
        <v>0</v>
      </c>
      <c r="V61" s="97">
        <v>0</v>
      </c>
      <c r="W61" s="97">
        <v>0</v>
      </c>
    </row>
    <row r="62" spans="1:23" x14ac:dyDescent="0.25">
      <c r="A62" s="97" t="s">
        <v>97</v>
      </c>
      <c r="B62" s="97">
        <v>3</v>
      </c>
      <c r="C62" s="97">
        <v>16</v>
      </c>
      <c r="D62" s="97">
        <v>7</v>
      </c>
      <c r="E62" s="97">
        <v>0</v>
      </c>
      <c r="F62" s="97">
        <v>15</v>
      </c>
      <c r="G62" s="97">
        <v>32</v>
      </c>
      <c r="H62" s="97">
        <v>18</v>
      </c>
      <c r="I62" s="97">
        <v>23</v>
      </c>
      <c r="J62" s="97">
        <v>0</v>
      </c>
      <c r="K62" s="97">
        <v>32</v>
      </c>
      <c r="L62" s="97">
        <v>0</v>
      </c>
      <c r="M62" s="97">
        <v>0</v>
      </c>
      <c r="N62" s="97">
        <v>0</v>
      </c>
      <c r="O62" s="97">
        <v>0</v>
      </c>
      <c r="P62" s="97">
        <v>0</v>
      </c>
      <c r="Q62" s="97">
        <v>0</v>
      </c>
      <c r="R62" s="97">
        <v>0</v>
      </c>
      <c r="S62" s="97">
        <v>0</v>
      </c>
      <c r="T62" s="97">
        <v>0</v>
      </c>
      <c r="U62" s="97">
        <v>0</v>
      </c>
      <c r="V62" s="97">
        <v>0</v>
      </c>
      <c r="W62" s="97">
        <v>0</v>
      </c>
    </row>
    <row r="63" spans="1:23" x14ac:dyDescent="0.25">
      <c r="A63" s="97" t="s">
        <v>97</v>
      </c>
      <c r="B63" s="97">
        <v>4</v>
      </c>
      <c r="C63" s="97">
        <v>14</v>
      </c>
      <c r="D63" s="97">
        <v>0</v>
      </c>
      <c r="E63" s="97">
        <v>0</v>
      </c>
      <c r="F63" s="97">
        <v>0</v>
      </c>
      <c r="G63" s="97">
        <v>0</v>
      </c>
      <c r="H63" s="97">
        <v>0</v>
      </c>
      <c r="I63" s="97">
        <v>0</v>
      </c>
      <c r="J63" s="97">
        <v>0</v>
      </c>
      <c r="K63" s="97">
        <v>0</v>
      </c>
      <c r="L63" s="97">
        <v>0</v>
      </c>
      <c r="M63" s="97">
        <v>0</v>
      </c>
      <c r="N63" s="97">
        <v>0</v>
      </c>
      <c r="O63" s="97">
        <v>0</v>
      </c>
      <c r="P63" s="97">
        <v>0</v>
      </c>
      <c r="Q63" s="97">
        <v>0</v>
      </c>
      <c r="R63" s="97">
        <v>0</v>
      </c>
      <c r="S63" s="97">
        <v>0</v>
      </c>
      <c r="T63" s="97">
        <v>0</v>
      </c>
      <c r="U63" s="97">
        <v>0</v>
      </c>
      <c r="V63" s="97">
        <v>0</v>
      </c>
      <c r="W63" s="97">
        <v>0</v>
      </c>
    </row>
    <row r="64" spans="1:23" x14ac:dyDescent="0.25">
      <c r="A64" s="97" t="s">
        <v>97</v>
      </c>
      <c r="B64" s="97" t="s">
        <v>66</v>
      </c>
      <c r="C64" s="97">
        <v>0</v>
      </c>
      <c r="D64" s="97">
        <v>0</v>
      </c>
      <c r="E64" s="97">
        <v>0</v>
      </c>
      <c r="F64" s="97">
        <v>0</v>
      </c>
      <c r="G64" s="97">
        <v>0</v>
      </c>
      <c r="H64" s="97">
        <v>0</v>
      </c>
      <c r="I64" s="97">
        <v>0</v>
      </c>
      <c r="J64" s="97">
        <v>0</v>
      </c>
      <c r="K64" s="97">
        <v>0</v>
      </c>
      <c r="L64" s="97">
        <v>0</v>
      </c>
      <c r="M64" s="97">
        <v>0</v>
      </c>
      <c r="N64" s="97">
        <v>0</v>
      </c>
      <c r="O64" s="97">
        <v>0</v>
      </c>
      <c r="P64" s="97">
        <v>0</v>
      </c>
      <c r="Q64" s="97">
        <v>0</v>
      </c>
      <c r="R64" s="97">
        <v>0</v>
      </c>
      <c r="S64" s="97">
        <v>0</v>
      </c>
      <c r="T64" s="97">
        <v>0</v>
      </c>
      <c r="U64" s="97">
        <v>0</v>
      </c>
      <c r="V64" s="97">
        <v>0</v>
      </c>
      <c r="W64" s="97">
        <v>0</v>
      </c>
    </row>
    <row r="65" spans="1:23" x14ac:dyDescent="0.25">
      <c r="A65" s="97" t="s">
        <v>98</v>
      </c>
      <c r="B65" s="97">
        <v>0</v>
      </c>
      <c r="C65" s="97">
        <v>0</v>
      </c>
      <c r="D65" s="97">
        <v>17</v>
      </c>
      <c r="E65" s="97">
        <v>0</v>
      </c>
      <c r="F65" s="97">
        <v>1</v>
      </c>
      <c r="G65" s="97">
        <v>1</v>
      </c>
      <c r="H65" s="97">
        <v>1</v>
      </c>
      <c r="I65" s="97">
        <v>12</v>
      </c>
      <c r="J65" s="97">
        <v>1</v>
      </c>
      <c r="K65" s="97">
        <v>0</v>
      </c>
      <c r="L65" s="97">
        <v>0</v>
      </c>
      <c r="M65" s="97">
        <v>28</v>
      </c>
      <c r="N65" s="97">
        <v>38</v>
      </c>
      <c r="O65" s="97">
        <v>0</v>
      </c>
      <c r="P65" s="97">
        <v>34</v>
      </c>
      <c r="Q65" s="97">
        <v>25</v>
      </c>
      <c r="R65" s="97">
        <v>32</v>
      </c>
      <c r="S65" s="97">
        <v>39</v>
      </c>
      <c r="T65" s="97">
        <v>13</v>
      </c>
      <c r="U65" s="97">
        <v>36</v>
      </c>
      <c r="V65" s="97">
        <v>10</v>
      </c>
      <c r="W65" s="97">
        <v>7</v>
      </c>
    </row>
    <row r="66" spans="1:23" x14ac:dyDescent="0.25">
      <c r="A66" s="97" t="s">
        <v>98</v>
      </c>
      <c r="B66" s="97">
        <v>1</v>
      </c>
      <c r="C66" s="97">
        <v>0</v>
      </c>
      <c r="D66" s="97">
        <v>6</v>
      </c>
      <c r="E66" s="97">
        <v>3</v>
      </c>
      <c r="F66" s="97">
        <v>0</v>
      </c>
      <c r="G66" s="97">
        <v>0</v>
      </c>
      <c r="H66" s="97">
        <v>0</v>
      </c>
      <c r="I66" s="97">
        <v>6</v>
      </c>
      <c r="J66" s="97">
        <v>5</v>
      </c>
      <c r="K66" s="97">
        <v>0</v>
      </c>
      <c r="L66" s="97">
        <v>7</v>
      </c>
      <c r="M66" s="97">
        <v>8</v>
      </c>
      <c r="N66" s="97">
        <v>3</v>
      </c>
      <c r="O66" s="97">
        <v>14</v>
      </c>
      <c r="P66" s="97">
        <v>9</v>
      </c>
      <c r="Q66" s="97">
        <v>5</v>
      </c>
      <c r="R66" s="97">
        <v>11</v>
      </c>
      <c r="S66" s="97">
        <v>3</v>
      </c>
      <c r="T66" s="97">
        <v>15</v>
      </c>
      <c r="U66" s="97">
        <v>7</v>
      </c>
      <c r="V66" s="97">
        <v>33</v>
      </c>
      <c r="W66" s="97">
        <v>36</v>
      </c>
    </row>
    <row r="67" spans="1:23" x14ac:dyDescent="0.25">
      <c r="A67" s="97" t="s">
        <v>98</v>
      </c>
      <c r="B67" s="97">
        <v>2</v>
      </c>
      <c r="C67" s="97">
        <v>0</v>
      </c>
      <c r="D67" s="97">
        <v>6</v>
      </c>
      <c r="E67" s="97">
        <v>40</v>
      </c>
      <c r="F67" s="97">
        <v>7</v>
      </c>
      <c r="G67" s="97">
        <v>4</v>
      </c>
      <c r="H67" s="97">
        <v>9</v>
      </c>
      <c r="I67" s="97">
        <v>11</v>
      </c>
      <c r="J67" s="97">
        <v>37</v>
      </c>
      <c r="K67" s="97">
        <v>2</v>
      </c>
      <c r="L67" s="97">
        <v>36</v>
      </c>
      <c r="M67" s="97">
        <v>7</v>
      </c>
      <c r="N67" s="97">
        <v>2</v>
      </c>
      <c r="O67" s="97">
        <v>29</v>
      </c>
      <c r="P67" s="97">
        <v>0</v>
      </c>
      <c r="Q67" s="97">
        <v>13</v>
      </c>
      <c r="R67" s="97">
        <v>0</v>
      </c>
      <c r="S67" s="97">
        <v>1</v>
      </c>
      <c r="T67" s="97">
        <v>15</v>
      </c>
      <c r="U67" s="97">
        <v>0</v>
      </c>
      <c r="V67" s="97">
        <v>0</v>
      </c>
      <c r="W67" s="97">
        <v>0</v>
      </c>
    </row>
    <row r="68" spans="1:23" x14ac:dyDescent="0.25">
      <c r="A68" s="97" t="s">
        <v>98</v>
      </c>
      <c r="B68" s="97">
        <v>3</v>
      </c>
      <c r="C68" s="97">
        <v>5</v>
      </c>
      <c r="D68" s="97">
        <v>14</v>
      </c>
      <c r="E68" s="97">
        <v>0</v>
      </c>
      <c r="F68" s="97">
        <v>35</v>
      </c>
      <c r="G68" s="97">
        <v>38</v>
      </c>
      <c r="H68" s="97">
        <v>33</v>
      </c>
      <c r="I68" s="97">
        <v>14</v>
      </c>
      <c r="J68" s="97">
        <v>0</v>
      </c>
      <c r="K68" s="97">
        <v>41</v>
      </c>
      <c r="L68" s="97">
        <v>0</v>
      </c>
      <c r="M68" s="97">
        <v>0</v>
      </c>
      <c r="N68" s="97">
        <v>0</v>
      </c>
      <c r="O68" s="97">
        <v>0</v>
      </c>
      <c r="P68" s="97">
        <v>0</v>
      </c>
      <c r="Q68" s="97">
        <v>0</v>
      </c>
      <c r="R68" s="97">
        <v>0</v>
      </c>
      <c r="S68" s="97">
        <v>0</v>
      </c>
      <c r="T68" s="97">
        <v>0</v>
      </c>
      <c r="U68" s="97">
        <v>0</v>
      </c>
      <c r="V68" s="97">
        <v>0</v>
      </c>
      <c r="W68" s="97">
        <v>0</v>
      </c>
    </row>
    <row r="69" spans="1:23" x14ac:dyDescent="0.25">
      <c r="A69" s="97" t="s">
        <v>98</v>
      </c>
      <c r="B69" s="97">
        <v>4</v>
      </c>
      <c r="C69" s="97">
        <v>38</v>
      </c>
      <c r="D69" s="97">
        <v>0</v>
      </c>
      <c r="E69" s="97">
        <v>0</v>
      </c>
      <c r="F69" s="97">
        <v>0</v>
      </c>
      <c r="G69" s="97">
        <v>0</v>
      </c>
      <c r="H69" s="97">
        <v>0</v>
      </c>
      <c r="I69" s="97">
        <v>0</v>
      </c>
      <c r="J69" s="97">
        <v>0</v>
      </c>
      <c r="K69" s="97">
        <v>0</v>
      </c>
      <c r="L69" s="97">
        <v>0</v>
      </c>
      <c r="M69" s="97">
        <v>0</v>
      </c>
      <c r="N69" s="97">
        <v>0</v>
      </c>
      <c r="O69" s="97">
        <v>0</v>
      </c>
      <c r="P69" s="97">
        <v>0</v>
      </c>
      <c r="Q69" s="97">
        <v>0</v>
      </c>
      <c r="R69" s="97">
        <v>0</v>
      </c>
      <c r="S69" s="97">
        <v>0</v>
      </c>
      <c r="T69" s="97">
        <v>0</v>
      </c>
      <c r="U69" s="97">
        <v>0</v>
      </c>
      <c r="V69" s="97">
        <v>0</v>
      </c>
      <c r="W69" s="97">
        <v>0</v>
      </c>
    </row>
    <row r="70" spans="1:23" x14ac:dyDescent="0.25">
      <c r="A70" s="97" t="s">
        <v>98</v>
      </c>
      <c r="B70" s="97" t="s">
        <v>66</v>
      </c>
      <c r="C70" s="97">
        <v>0</v>
      </c>
      <c r="D70" s="97">
        <v>0</v>
      </c>
      <c r="E70" s="97">
        <v>0</v>
      </c>
      <c r="F70" s="97">
        <v>0</v>
      </c>
      <c r="G70" s="97">
        <v>0</v>
      </c>
      <c r="H70" s="97">
        <v>0</v>
      </c>
      <c r="I70" s="97">
        <v>0</v>
      </c>
      <c r="J70" s="97">
        <v>0</v>
      </c>
      <c r="K70" s="97">
        <v>0</v>
      </c>
      <c r="L70" s="97">
        <v>0</v>
      </c>
      <c r="M70" s="97">
        <v>0</v>
      </c>
      <c r="N70" s="97">
        <v>0</v>
      </c>
      <c r="O70" s="97">
        <v>0</v>
      </c>
      <c r="P70" s="97">
        <v>0</v>
      </c>
      <c r="Q70" s="97">
        <v>0</v>
      </c>
      <c r="R70" s="97">
        <v>0</v>
      </c>
      <c r="S70" s="97">
        <v>0</v>
      </c>
      <c r="T70" s="97">
        <v>0</v>
      </c>
      <c r="U70" s="97">
        <v>0</v>
      </c>
      <c r="V70" s="97">
        <v>0</v>
      </c>
      <c r="W70" s="97">
        <v>0</v>
      </c>
    </row>
    <row r="71" spans="1:23" x14ac:dyDescent="0.25">
      <c r="A71" s="97" t="s">
        <v>99</v>
      </c>
      <c r="B71" s="97">
        <v>0</v>
      </c>
      <c r="C71" s="97">
        <v>8</v>
      </c>
      <c r="D71" s="97">
        <v>13</v>
      </c>
      <c r="E71" s="97">
        <v>1</v>
      </c>
      <c r="F71" s="97">
        <v>6</v>
      </c>
      <c r="G71" s="97">
        <v>4</v>
      </c>
      <c r="H71" s="97">
        <v>15</v>
      </c>
      <c r="I71" s="97">
        <v>6</v>
      </c>
      <c r="J71" s="97">
        <v>11</v>
      </c>
      <c r="K71" s="97">
        <v>16</v>
      </c>
      <c r="L71" s="97">
        <v>32</v>
      </c>
      <c r="M71" s="97">
        <v>25</v>
      </c>
      <c r="N71" s="97">
        <v>14</v>
      </c>
      <c r="O71" s="97">
        <v>33</v>
      </c>
      <c r="P71" s="97">
        <v>11</v>
      </c>
      <c r="Q71" s="97">
        <v>24</v>
      </c>
      <c r="R71" s="97">
        <v>14</v>
      </c>
      <c r="S71" s="97">
        <v>34</v>
      </c>
      <c r="T71" s="97">
        <v>16</v>
      </c>
      <c r="U71" s="97">
        <v>54</v>
      </c>
      <c r="V71" s="97">
        <v>14</v>
      </c>
      <c r="W71" s="97">
        <v>2</v>
      </c>
    </row>
    <row r="72" spans="1:23" x14ac:dyDescent="0.25">
      <c r="A72" s="97" t="s">
        <v>99</v>
      </c>
      <c r="B72" s="97">
        <v>1</v>
      </c>
      <c r="C72" s="97">
        <v>3</v>
      </c>
      <c r="D72" s="97">
        <v>17</v>
      </c>
      <c r="E72" s="97">
        <v>2</v>
      </c>
      <c r="F72" s="97">
        <v>9</v>
      </c>
      <c r="G72" s="97">
        <v>0</v>
      </c>
      <c r="H72" s="97">
        <v>8</v>
      </c>
      <c r="I72" s="97">
        <v>1</v>
      </c>
      <c r="J72" s="97">
        <v>19</v>
      </c>
      <c r="K72" s="97">
        <v>4</v>
      </c>
      <c r="L72" s="97">
        <v>20</v>
      </c>
      <c r="M72" s="97">
        <v>11</v>
      </c>
      <c r="N72" s="97">
        <v>7</v>
      </c>
      <c r="O72" s="97">
        <v>2</v>
      </c>
      <c r="P72" s="97">
        <v>30</v>
      </c>
      <c r="Q72" s="97">
        <v>0</v>
      </c>
      <c r="R72" s="97">
        <v>26</v>
      </c>
      <c r="S72" s="97">
        <v>18</v>
      </c>
      <c r="T72" s="97">
        <v>29</v>
      </c>
      <c r="U72" s="97">
        <v>11</v>
      </c>
      <c r="V72" s="97">
        <v>53</v>
      </c>
      <c r="W72" s="97">
        <v>65</v>
      </c>
    </row>
    <row r="73" spans="1:23" x14ac:dyDescent="0.25">
      <c r="A73" s="97" t="s">
        <v>99</v>
      </c>
      <c r="B73" s="97">
        <v>2</v>
      </c>
      <c r="C73" s="97">
        <v>17</v>
      </c>
      <c r="D73" s="97">
        <v>25</v>
      </c>
      <c r="E73" s="97">
        <v>68</v>
      </c>
      <c r="F73" s="97">
        <v>20</v>
      </c>
      <c r="G73" s="97">
        <v>4</v>
      </c>
      <c r="H73" s="97">
        <v>12</v>
      </c>
      <c r="I73" s="97">
        <v>5</v>
      </c>
      <c r="J73" s="97">
        <v>41</v>
      </c>
      <c r="K73" s="97">
        <v>2</v>
      </c>
      <c r="L73" s="97">
        <v>5</v>
      </c>
      <c r="M73" s="97">
        <v>31</v>
      </c>
      <c r="N73" s="97">
        <v>22</v>
      </c>
      <c r="O73" s="97">
        <v>35</v>
      </c>
      <c r="P73" s="97">
        <v>0</v>
      </c>
      <c r="Q73" s="97">
        <v>42</v>
      </c>
      <c r="R73" s="97">
        <v>0</v>
      </c>
      <c r="S73" s="97">
        <v>17</v>
      </c>
      <c r="T73" s="97">
        <v>22</v>
      </c>
      <c r="U73" s="97">
        <v>0</v>
      </c>
      <c r="V73" s="97">
        <v>0</v>
      </c>
      <c r="W73" s="97">
        <v>0</v>
      </c>
    </row>
    <row r="74" spans="1:23" x14ac:dyDescent="0.25">
      <c r="A74" s="97" t="s">
        <v>99</v>
      </c>
      <c r="B74" s="97">
        <v>3</v>
      </c>
      <c r="C74" s="97">
        <v>36</v>
      </c>
      <c r="D74" s="97">
        <v>16</v>
      </c>
      <c r="E74" s="97">
        <v>0</v>
      </c>
      <c r="F74" s="97">
        <v>36</v>
      </c>
      <c r="G74" s="97">
        <v>63</v>
      </c>
      <c r="H74" s="97">
        <v>32</v>
      </c>
      <c r="I74" s="97">
        <v>54</v>
      </c>
      <c r="J74" s="97">
        <v>0</v>
      </c>
      <c r="K74" s="97">
        <v>46</v>
      </c>
      <c r="L74" s="97">
        <v>0</v>
      </c>
      <c r="M74" s="97">
        <v>0</v>
      </c>
      <c r="N74" s="97">
        <v>0</v>
      </c>
      <c r="O74" s="97">
        <v>0</v>
      </c>
      <c r="P74" s="97">
        <v>0</v>
      </c>
      <c r="Q74" s="97">
        <v>0</v>
      </c>
      <c r="R74" s="97">
        <v>0</v>
      </c>
      <c r="S74" s="97">
        <v>0</v>
      </c>
      <c r="T74" s="97">
        <v>0</v>
      </c>
      <c r="U74" s="97">
        <v>0</v>
      </c>
      <c r="V74" s="97">
        <v>0</v>
      </c>
      <c r="W74" s="97">
        <v>0</v>
      </c>
    </row>
    <row r="75" spans="1:23" x14ac:dyDescent="0.25">
      <c r="A75" s="97" t="s">
        <v>99</v>
      </c>
      <c r="B75" s="97">
        <v>4</v>
      </c>
      <c r="C75" s="97">
        <v>7</v>
      </c>
      <c r="D75" s="97">
        <v>0</v>
      </c>
      <c r="E75" s="97">
        <v>0</v>
      </c>
      <c r="F75" s="97">
        <v>0</v>
      </c>
      <c r="G75" s="97">
        <v>0</v>
      </c>
      <c r="H75" s="97">
        <v>0</v>
      </c>
      <c r="I75" s="97">
        <v>0</v>
      </c>
      <c r="J75" s="97">
        <v>0</v>
      </c>
      <c r="K75" s="97">
        <v>0</v>
      </c>
      <c r="L75" s="97">
        <v>0</v>
      </c>
      <c r="M75" s="97">
        <v>0</v>
      </c>
      <c r="N75" s="97">
        <v>0</v>
      </c>
      <c r="O75" s="97">
        <v>0</v>
      </c>
      <c r="P75" s="97">
        <v>0</v>
      </c>
      <c r="Q75" s="97">
        <v>0</v>
      </c>
      <c r="R75" s="97">
        <v>0</v>
      </c>
      <c r="S75" s="97">
        <v>0</v>
      </c>
      <c r="T75" s="97">
        <v>0</v>
      </c>
      <c r="U75" s="97">
        <v>0</v>
      </c>
      <c r="V75" s="97">
        <v>0</v>
      </c>
      <c r="W75" s="97">
        <v>0</v>
      </c>
    </row>
    <row r="76" spans="1:23" x14ac:dyDescent="0.25">
      <c r="A76" s="97" t="s">
        <v>99</v>
      </c>
      <c r="B76" s="97" t="s">
        <v>66</v>
      </c>
      <c r="C76" s="97">
        <v>0</v>
      </c>
      <c r="D76" s="97">
        <v>0</v>
      </c>
      <c r="E76" s="97">
        <v>0</v>
      </c>
      <c r="F76" s="97">
        <v>0</v>
      </c>
      <c r="G76" s="97">
        <v>0</v>
      </c>
      <c r="H76" s="97">
        <v>4</v>
      </c>
      <c r="I76" s="97">
        <v>5</v>
      </c>
      <c r="J76" s="97">
        <v>0</v>
      </c>
      <c r="K76" s="97">
        <v>3</v>
      </c>
      <c r="L76" s="97">
        <v>14</v>
      </c>
      <c r="M76" s="97">
        <v>4</v>
      </c>
      <c r="N76" s="97">
        <v>28</v>
      </c>
      <c r="O76" s="97">
        <v>1</v>
      </c>
      <c r="P76" s="97">
        <v>30</v>
      </c>
      <c r="Q76" s="97">
        <v>5</v>
      </c>
      <c r="R76" s="97">
        <v>31</v>
      </c>
      <c r="S76" s="97">
        <v>2</v>
      </c>
      <c r="T76" s="97">
        <v>4</v>
      </c>
      <c r="U76" s="97">
        <v>6</v>
      </c>
      <c r="V76" s="97">
        <v>4</v>
      </c>
      <c r="W76" s="97">
        <v>4</v>
      </c>
    </row>
    <row r="77" spans="1:23" x14ac:dyDescent="0.25">
      <c r="A77" s="97" t="s">
        <v>100</v>
      </c>
      <c r="B77" s="97">
        <v>0</v>
      </c>
      <c r="C77" s="97">
        <v>8</v>
      </c>
      <c r="D77" s="97">
        <v>17</v>
      </c>
      <c r="E77" s="97">
        <v>0</v>
      </c>
      <c r="F77" s="97">
        <v>1</v>
      </c>
      <c r="G77" s="97">
        <v>1</v>
      </c>
      <c r="H77" s="97">
        <v>6</v>
      </c>
      <c r="I77" s="97">
        <v>0</v>
      </c>
      <c r="J77" s="97">
        <v>7</v>
      </c>
      <c r="K77" s="97">
        <v>3</v>
      </c>
      <c r="L77" s="97">
        <v>5</v>
      </c>
      <c r="M77" s="97">
        <v>10</v>
      </c>
      <c r="N77" s="97">
        <v>19</v>
      </c>
      <c r="O77" s="97">
        <v>8</v>
      </c>
      <c r="P77" s="97">
        <v>15</v>
      </c>
      <c r="Q77" s="97">
        <v>19</v>
      </c>
      <c r="R77" s="97">
        <v>22</v>
      </c>
      <c r="S77" s="97">
        <v>17</v>
      </c>
      <c r="T77" s="97">
        <v>11</v>
      </c>
      <c r="U77" s="97">
        <v>56</v>
      </c>
      <c r="V77" s="97">
        <v>9</v>
      </c>
      <c r="W77" s="97">
        <v>1</v>
      </c>
    </row>
    <row r="78" spans="1:23" x14ac:dyDescent="0.25">
      <c r="A78" s="97" t="s">
        <v>100</v>
      </c>
      <c r="B78" s="97">
        <v>1</v>
      </c>
      <c r="C78" s="97">
        <v>2</v>
      </c>
      <c r="D78" s="97">
        <v>13</v>
      </c>
      <c r="E78" s="97">
        <v>1</v>
      </c>
      <c r="F78" s="97">
        <v>12</v>
      </c>
      <c r="G78" s="97">
        <v>3</v>
      </c>
      <c r="H78" s="97">
        <v>3</v>
      </c>
      <c r="I78" s="97">
        <v>5</v>
      </c>
      <c r="J78" s="97">
        <v>20</v>
      </c>
      <c r="K78" s="97">
        <v>5</v>
      </c>
      <c r="L78" s="97">
        <v>18</v>
      </c>
      <c r="M78" s="97">
        <v>6</v>
      </c>
      <c r="N78" s="97">
        <v>2</v>
      </c>
      <c r="O78" s="97">
        <v>6</v>
      </c>
      <c r="P78" s="97">
        <v>44</v>
      </c>
      <c r="Q78" s="97">
        <v>5</v>
      </c>
      <c r="R78" s="97">
        <v>37</v>
      </c>
      <c r="S78" s="97">
        <v>26</v>
      </c>
      <c r="T78" s="97">
        <v>11</v>
      </c>
      <c r="U78" s="97">
        <v>3</v>
      </c>
      <c r="V78" s="97">
        <v>49</v>
      </c>
      <c r="W78" s="97">
        <v>58</v>
      </c>
    </row>
    <row r="79" spans="1:23" x14ac:dyDescent="0.25">
      <c r="A79" s="97" t="s">
        <v>100</v>
      </c>
      <c r="B79" s="97">
        <v>2</v>
      </c>
      <c r="C79" s="97">
        <v>14</v>
      </c>
      <c r="D79" s="97">
        <v>18</v>
      </c>
      <c r="E79" s="97">
        <v>60</v>
      </c>
      <c r="F79" s="97">
        <v>23</v>
      </c>
      <c r="G79" s="97">
        <v>11</v>
      </c>
      <c r="H79" s="97">
        <v>24</v>
      </c>
      <c r="I79" s="97">
        <v>8</v>
      </c>
      <c r="J79" s="97">
        <v>34</v>
      </c>
      <c r="K79" s="97">
        <v>8</v>
      </c>
      <c r="L79" s="97">
        <v>38</v>
      </c>
      <c r="M79" s="97">
        <v>45</v>
      </c>
      <c r="N79" s="97">
        <v>40</v>
      </c>
      <c r="O79" s="97">
        <v>46</v>
      </c>
      <c r="P79" s="97">
        <v>0</v>
      </c>
      <c r="Q79" s="97">
        <v>35</v>
      </c>
      <c r="R79" s="97">
        <v>0</v>
      </c>
      <c r="S79" s="97">
        <v>17</v>
      </c>
      <c r="T79" s="97">
        <v>35</v>
      </c>
      <c r="U79" s="97">
        <v>0</v>
      </c>
      <c r="V79" s="97">
        <v>0</v>
      </c>
      <c r="W79" s="97">
        <v>0</v>
      </c>
    </row>
    <row r="80" spans="1:23" x14ac:dyDescent="0.25">
      <c r="A80" s="97" t="s">
        <v>100</v>
      </c>
      <c r="B80" s="97">
        <v>3</v>
      </c>
      <c r="C80" s="97">
        <v>18</v>
      </c>
      <c r="D80" s="97">
        <v>13</v>
      </c>
      <c r="E80" s="97">
        <v>0</v>
      </c>
      <c r="F80" s="97">
        <v>25</v>
      </c>
      <c r="G80" s="97">
        <v>46</v>
      </c>
      <c r="H80" s="97">
        <v>28</v>
      </c>
      <c r="I80" s="97">
        <v>45</v>
      </c>
      <c r="J80" s="97">
        <v>0</v>
      </c>
      <c r="K80" s="97">
        <v>45</v>
      </c>
      <c r="L80" s="97">
        <v>0</v>
      </c>
      <c r="M80" s="97">
        <v>0</v>
      </c>
      <c r="N80" s="97">
        <v>0</v>
      </c>
      <c r="O80" s="97">
        <v>0</v>
      </c>
      <c r="P80" s="97">
        <v>0</v>
      </c>
      <c r="Q80" s="97">
        <v>0</v>
      </c>
      <c r="R80" s="97">
        <v>0</v>
      </c>
      <c r="S80" s="97">
        <v>0</v>
      </c>
      <c r="T80" s="97">
        <v>0</v>
      </c>
      <c r="U80" s="97">
        <v>0</v>
      </c>
      <c r="V80" s="97">
        <v>0</v>
      </c>
      <c r="W80" s="97">
        <v>0</v>
      </c>
    </row>
    <row r="81" spans="1:23" x14ac:dyDescent="0.25">
      <c r="A81" s="97" t="s">
        <v>100</v>
      </c>
      <c r="B81" s="97">
        <v>4</v>
      </c>
      <c r="C81" s="97">
        <v>19</v>
      </c>
      <c r="D81" s="97">
        <v>0</v>
      </c>
      <c r="E81" s="97">
        <v>0</v>
      </c>
      <c r="F81" s="97">
        <v>0</v>
      </c>
      <c r="G81" s="97">
        <v>0</v>
      </c>
      <c r="H81" s="97">
        <v>0</v>
      </c>
      <c r="I81" s="97">
        <v>0</v>
      </c>
      <c r="J81" s="97">
        <v>0</v>
      </c>
      <c r="K81" s="97">
        <v>0</v>
      </c>
      <c r="L81" s="97">
        <v>0</v>
      </c>
      <c r="M81" s="97">
        <v>0</v>
      </c>
      <c r="N81" s="97">
        <v>0</v>
      </c>
      <c r="O81" s="97">
        <v>0</v>
      </c>
      <c r="P81" s="97">
        <v>0</v>
      </c>
      <c r="Q81" s="97">
        <v>0</v>
      </c>
      <c r="R81" s="97">
        <v>0</v>
      </c>
      <c r="S81" s="97">
        <v>0</v>
      </c>
      <c r="T81" s="97">
        <v>0</v>
      </c>
      <c r="U81" s="97">
        <v>0</v>
      </c>
      <c r="V81" s="97">
        <v>0</v>
      </c>
      <c r="W81" s="97">
        <v>0</v>
      </c>
    </row>
    <row r="82" spans="1:23" x14ac:dyDescent="0.25">
      <c r="A82" s="97" t="s">
        <v>100</v>
      </c>
      <c r="B82" s="97" t="s">
        <v>66</v>
      </c>
      <c r="C82" s="97">
        <v>0</v>
      </c>
      <c r="D82" s="97">
        <v>0</v>
      </c>
      <c r="E82" s="97">
        <v>0</v>
      </c>
      <c r="F82" s="97">
        <v>0</v>
      </c>
      <c r="G82" s="97">
        <v>0</v>
      </c>
      <c r="H82" s="97">
        <v>0</v>
      </c>
      <c r="I82" s="97">
        <v>3</v>
      </c>
      <c r="J82" s="97">
        <v>0</v>
      </c>
      <c r="K82" s="97">
        <v>0</v>
      </c>
      <c r="L82" s="97">
        <v>0</v>
      </c>
      <c r="M82" s="97">
        <v>0</v>
      </c>
      <c r="N82" s="97">
        <v>0</v>
      </c>
      <c r="O82" s="97">
        <v>1</v>
      </c>
      <c r="P82" s="97">
        <v>2</v>
      </c>
      <c r="Q82" s="97">
        <v>2</v>
      </c>
      <c r="R82" s="97">
        <v>2</v>
      </c>
      <c r="S82" s="97">
        <v>1</v>
      </c>
      <c r="T82" s="97">
        <v>4</v>
      </c>
      <c r="U82" s="97">
        <v>2</v>
      </c>
      <c r="V82" s="97">
        <v>3</v>
      </c>
      <c r="W82" s="97">
        <v>2</v>
      </c>
    </row>
    <row r="83" spans="1:23" x14ac:dyDescent="0.25">
      <c r="A83" s="97" t="s">
        <v>101</v>
      </c>
      <c r="B83" s="97">
        <v>0</v>
      </c>
      <c r="C83" s="97">
        <v>1</v>
      </c>
      <c r="D83" s="97">
        <v>0</v>
      </c>
      <c r="E83" s="97">
        <v>0</v>
      </c>
      <c r="F83" s="97">
        <v>3</v>
      </c>
      <c r="G83" s="97">
        <v>0</v>
      </c>
      <c r="H83" s="97">
        <v>1</v>
      </c>
      <c r="I83" s="97">
        <v>2</v>
      </c>
      <c r="J83" s="97">
        <v>5</v>
      </c>
      <c r="K83" s="97">
        <v>1</v>
      </c>
      <c r="L83" s="97">
        <v>1</v>
      </c>
      <c r="M83" s="97">
        <v>3</v>
      </c>
      <c r="N83" s="97">
        <v>1</v>
      </c>
      <c r="O83" s="97">
        <v>7</v>
      </c>
      <c r="P83" s="97">
        <v>4</v>
      </c>
      <c r="Q83" s="97">
        <v>3</v>
      </c>
      <c r="R83" s="97">
        <v>3</v>
      </c>
      <c r="S83" s="97">
        <v>8</v>
      </c>
      <c r="T83" s="97">
        <v>3</v>
      </c>
      <c r="U83" s="97">
        <v>9</v>
      </c>
      <c r="V83" s="97">
        <v>1</v>
      </c>
      <c r="W83" s="97">
        <v>2</v>
      </c>
    </row>
    <row r="84" spans="1:23" x14ac:dyDescent="0.25">
      <c r="A84" s="97" t="s">
        <v>101</v>
      </c>
      <c r="B84" s="97">
        <v>1</v>
      </c>
      <c r="C84" s="97">
        <v>2</v>
      </c>
      <c r="D84" s="97">
        <v>8</v>
      </c>
      <c r="E84" s="97">
        <v>1</v>
      </c>
      <c r="F84" s="97">
        <v>3</v>
      </c>
      <c r="G84" s="97">
        <v>0</v>
      </c>
      <c r="H84" s="97">
        <v>1</v>
      </c>
      <c r="I84" s="97">
        <v>1</v>
      </c>
      <c r="J84" s="97">
        <v>3</v>
      </c>
      <c r="K84" s="97">
        <v>0</v>
      </c>
      <c r="L84" s="97">
        <v>4</v>
      </c>
      <c r="M84" s="97">
        <v>2</v>
      </c>
      <c r="N84" s="97">
        <v>2</v>
      </c>
      <c r="O84" s="97">
        <v>0</v>
      </c>
      <c r="P84" s="97">
        <v>5</v>
      </c>
      <c r="Q84" s="97">
        <v>0</v>
      </c>
      <c r="R84" s="97">
        <v>6</v>
      </c>
      <c r="S84" s="97">
        <v>2</v>
      </c>
      <c r="T84" s="97">
        <v>2</v>
      </c>
      <c r="U84" s="97">
        <v>1</v>
      </c>
      <c r="V84" s="97">
        <v>9</v>
      </c>
      <c r="W84" s="97">
        <v>8</v>
      </c>
    </row>
    <row r="85" spans="1:23" x14ac:dyDescent="0.25">
      <c r="A85" s="97" t="s">
        <v>101</v>
      </c>
      <c r="B85" s="97">
        <v>2</v>
      </c>
      <c r="C85" s="97">
        <v>1</v>
      </c>
      <c r="D85" s="97">
        <v>2</v>
      </c>
      <c r="E85" s="97">
        <v>10</v>
      </c>
      <c r="F85" s="97">
        <v>0</v>
      </c>
      <c r="G85" s="97">
        <v>0</v>
      </c>
      <c r="H85" s="97">
        <v>3</v>
      </c>
      <c r="I85" s="97">
        <v>0</v>
      </c>
      <c r="J85" s="97">
        <v>3</v>
      </c>
      <c r="K85" s="97">
        <v>0</v>
      </c>
      <c r="L85" s="97">
        <v>4</v>
      </c>
      <c r="M85" s="97">
        <v>6</v>
      </c>
      <c r="N85" s="97">
        <v>5</v>
      </c>
      <c r="O85" s="97">
        <v>4</v>
      </c>
      <c r="P85" s="97">
        <v>0</v>
      </c>
      <c r="Q85" s="97">
        <v>8</v>
      </c>
      <c r="R85" s="97">
        <v>0</v>
      </c>
      <c r="S85" s="97">
        <v>0</v>
      </c>
      <c r="T85" s="97">
        <v>5</v>
      </c>
      <c r="U85" s="97">
        <v>0</v>
      </c>
      <c r="V85" s="97">
        <v>0</v>
      </c>
      <c r="W85" s="97">
        <v>0</v>
      </c>
    </row>
    <row r="86" spans="1:23" x14ac:dyDescent="0.25">
      <c r="A86" s="97" t="s">
        <v>101</v>
      </c>
      <c r="B86" s="97">
        <v>3</v>
      </c>
      <c r="C86" s="97">
        <v>6</v>
      </c>
      <c r="D86" s="97">
        <v>1</v>
      </c>
      <c r="E86" s="97">
        <v>0</v>
      </c>
      <c r="F86" s="97">
        <v>5</v>
      </c>
      <c r="G86" s="97">
        <v>11</v>
      </c>
      <c r="H86" s="97">
        <v>6</v>
      </c>
      <c r="I86" s="97">
        <v>8</v>
      </c>
      <c r="J86" s="97">
        <v>0</v>
      </c>
      <c r="K86" s="97">
        <v>10</v>
      </c>
      <c r="L86" s="97">
        <v>0</v>
      </c>
      <c r="M86" s="97">
        <v>0</v>
      </c>
      <c r="N86" s="97">
        <v>0</v>
      </c>
      <c r="O86" s="97">
        <v>0</v>
      </c>
      <c r="P86" s="97">
        <v>0</v>
      </c>
      <c r="Q86" s="97">
        <v>0</v>
      </c>
      <c r="R86" s="97">
        <v>0</v>
      </c>
      <c r="S86" s="97">
        <v>0</v>
      </c>
      <c r="T86" s="97">
        <v>0</v>
      </c>
      <c r="U86" s="97">
        <v>0</v>
      </c>
      <c r="V86" s="97">
        <v>0</v>
      </c>
      <c r="W86" s="97">
        <v>0</v>
      </c>
    </row>
    <row r="87" spans="1:23" x14ac:dyDescent="0.25">
      <c r="A87" s="97" t="s">
        <v>101</v>
      </c>
      <c r="B87" s="97">
        <v>4</v>
      </c>
      <c r="C87" s="97">
        <v>1</v>
      </c>
      <c r="D87" s="97">
        <v>0</v>
      </c>
      <c r="E87" s="97">
        <v>0</v>
      </c>
      <c r="F87" s="97">
        <v>0</v>
      </c>
      <c r="G87" s="97">
        <v>0</v>
      </c>
      <c r="H87" s="97">
        <v>0</v>
      </c>
      <c r="I87" s="97">
        <v>0</v>
      </c>
      <c r="J87" s="97">
        <v>0</v>
      </c>
      <c r="K87" s="97">
        <v>0</v>
      </c>
      <c r="L87" s="97">
        <v>0</v>
      </c>
      <c r="M87" s="97">
        <v>0</v>
      </c>
      <c r="N87" s="97">
        <v>0</v>
      </c>
      <c r="O87" s="97">
        <v>0</v>
      </c>
      <c r="P87" s="97">
        <v>0</v>
      </c>
      <c r="Q87" s="97">
        <v>0</v>
      </c>
      <c r="R87" s="97">
        <v>0</v>
      </c>
      <c r="S87" s="97">
        <v>0</v>
      </c>
      <c r="T87" s="97">
        <v>0</v>
      </c>
      <c r="U87" s="97">
        <v>0</v>
      </c>
      <c r="V87" s="97">
        <v>0</v>
      </c>
      <c r="W87" s="97">
        <v>0</v>
      </c>
    </row>
    <row r="88" spans="1:23" x14ac:dyDescent="0.25">
      <c r="A88" s="97" t="s">
        <v>101</v>
      </c>
      <c r="B88" s="97" t="s">
        <v>66</v>
      </c>
      <c r="C88" s="97">
        <v>0</v>
      </c>
      <c r="D88" s="97">
        <v>0</v>
      </c>
      <c r="E88" s="97">
        <v>0</v>
      </c>
      <c r="F88" s="97">
        <v>0</v>
      </c>
      <c r="G88" s="97">
        <v>0</v>
      </c>
      <c r="H88" s="97">
        <v>0</v>
      </c>
      <c r="I88" s="97">
        <v>0</v>
      </c>
      <c r="J88" s="97">
        <v>0</v>
      </c>
      <c r="K88" s="97">
        <v>0</v>
      </c>
      <c r="L88" s="97">
        <v>2</v>
      </c>
      <c r="M88" s="97">
        <v>0</v>
      </c>
      <c r="N88" s="97">
        <v>3</v>
      </c>
      <c r="O88" s="97">
        <v>0</v>
      </c>
      <c r="P88" s="97">
        <v>2</v>
      </c>
      <c r="Q88" s="97">
        <v>0</v>
      </c>
      <c r="R88" s="97">
        <v>2</v>
      </c>
      <c r="S88" s="97">
        <v>1</v>
      </c>
      <c r="T88" s="97">
        <v>1</v>
      </c>
      <c r="U88" s="97">
        <v>1</v>
      </c>
      <c r="V88" s="97">
        <v>1</v>
      </c>
      <c r="W88" s="97">
        <v>1</v>
      </c>
    </row>
    <row r="89" spans="1:23" x14ac:dyDescent="0.25">
      <c r="A89" s="97" t="s">
        <v>102</v>
      </c>
      <c r="B89" s="97">
        <v>0</v>
      </c>
      <c r="C89" s="97">
        <v>1</v>
      </c>
      <c r="D89" s="97">
        <v>0</v>
      </c>
      <c r="E89" s="97">
        <v>0</v>
      </c>
      <c r="F89" s="97">
        <v>8</v>
      </c>
      <c r="G89" s="97">
        <v>0</v>
      </c>
      <c r="H89" s="97">
        <v>1</v>
      </c>
      <c r="I89" s="97">
        <v>2</v>
      </c>
      <c r="J89" s="97">
        <v>6</v>
      </c>
      <c r="K89" s="97">
        <v>0</v>
      </c>
      <c r="L89" s="97">
        <v>2</v>
      </c>
      <c r="M89" s="97">
        <v>8</v>
      </c>
      <c r="N89" s="97">
        <v>3</v>
      </c>
      <c r="O89" s="97">
        <v>7</v>
      </c>
      <c r="P89" s="97">
        <v>4</v>
      </c>
      <c r="Q89" s="97">
        <v>5</v>
      </c>
      <c r="R89" s="97">
        <v>4</v>
      </c>
      <c r="S89" s="97">
        <v>8</v>
      </c>
      <c r="T89" s="97">
        <v>4</v>
      </c>
      <c r="U89" s="97">
        <v>16</v>
      </c>
      <c r="V89" s="97">
        <v>2</v>
      </c>
      <c r="W89" s="97">
        <v>0</v>
      </c>
    </row>
    <row r="90" spans="1:23" x14ac:dyDescent="0.25">
      <c r="A90" s="97" t="s">
        <v>102</v>
      </c>
      <c r="B90" s="97">
        <v>1</v>
      </c>
      <c r="C90" s="97">
        <v>0</v>
      </c>
      <c r="D90" s="97">
        <v>8</v>
      </c>
      <c r="E90" s="97">
        <v>2</v>
      </c>
      <c r="F90" s="97">
        <v>3</v>
      </c>
      <c r="G90" s="97">
        <v>0</v>
      </c>
      <c r="H90" s="97">
        <v>2</v>
      </c>
      <c r="I90" s="97">
        <v>2</v>
      </c>
      <c r="J90" s="97">
        <v>6</v>
      </c>
      <c r="K90" s="97">
        <v>1</v>
      </c>
      <c r="L90" s="97">
        <v>7</v>
      </c>
      <c r="M90" s="97">
        <v>1</v>
      </c>
      <c r="N90" s="97">
        <v>0</v>
      </c>
      <c r="O90" s="97">
        <v>1</v>
      </c>
      <c r="P90" s="97">
        <v>7</v>
      </c>
      <c r="Q90" s="97">
        <v>2</v>
      </c>
      <c r="R90" s="97">
        <v>8</v>
      </c>
      <c r="S90" s="97">
        <v>2</v>
      </c>
      <c r="T90" s="97">
        <v>2</v>
      </c>
      <c r="U90" s="97">
        <v>2</v>
      </c>
      <c r="V90" s="97">
        <v>16</v>
      </c>
      <c r="W90" s="97">
        <v>18</v>
      </c>
    </row>
    <row r="91" spans="1:23" x14ac:dyDescent="0.25">
      <c r="A91" s="97" t="s">
        <v>102</v>
      </c>
      <c r="B91" s="97">
        <v>2</v>
      </c>
      <c r="C91" s="97">
        <v>7</v>
      </c>
      <c r="D91" s="97">
        <v>7</v>
      </c>
      <c r="E91" s="97">
        <v>16</v>
      </c>
      <c r="F91" s="97">
        <v>4</v>
      </c>
      <c r="G91" s="97">
        <v>1</v>
      </c>
      <c r="H91" s="97">
        <v>5</v>
      </c>
      <c r="I91" s="97">
        <v>6</v>
      </c>
      <c r="J91" s="97">
        <v>6</v>
      </c>
      <c r="K91" s="97">
        <v>0</v>
      </c>
      <c r="L91" s="97">
        <v>7</v>
      </c>
      <c r="M91" s="97">
        <v>9</v>
      </c>
      <c r="N91" s="97">
        <v>8</v>
      </c>
      <c r="O91" s="97">
        <v>10</v>
      </c>
      <c r="P91" s="97">
        <v>0</v>
      </c>
      <c r="Q91" s="97">
        <v>11</v>
      </c>
      <c r="R91" s="97">
        <v>0</v>
      </c>
      <c r="S91" s="97">
        <v>8</v>
      </c>
      <c r="T91" s="97">
        <v>12</v>
      </c>
      <c r="U91" s="97">
        <v>0</v>
      </c>
      <c r="V91" s="97">
        <v>0</v>
      </c>
      <c r="W91" s="97">
        <v>0</v>
      </c>
    </row>
    <row r="92" spans="1:23" x14ac:dyDescent="0.25">
      <c r="A92" s="97" t="s">
        <v>102</v>
      </c>
      <c r="B92" s="97">
        <v>3</v>
      </c>
      <c r="C92" s="97">
        <v>8</v>
      </c>
      <c r="D92" s="97">
        <v>3</v>
      </c>
      <c r="E92" s="97">
        <v>0</v>
      </c>
      <c r="F92" s="97">
        <v>3</v>
      </c>
      <c r="G92" s="97">
        <v>17</v>
      </c>
      <c r="H92" s="97">
        <v>10</v>
      </c>
      <c r="I92" s="97">
        <v>8</v>
      </c>
      <c r="J92" s="97">
        <v>0</v>
      </c>
      <c r="K92" s="97">
        <v>17</v>
      </c>
      <c r="L92" s="97">
        <v>0</v>
      </c>
      <c r="M92" s="97">
        <v>0</v>
      </c>
      <c r="N92" s="97">
        <v>0</v>
      </c>
      <c r="O92" s="97">
        <v>0</v>
      </c>
      <c r="P92" s="97">
        <v>0</v>
      </c>
      <c r="Q92" s="97">
        <v>0</v>
      </c>
      <c r="R92" s="97">
        <v>0</v>
      </c>
      <c r="S92" s="97">
        <v>0</v>
      </c>
      <c r="T92" s="97">
        <v>0</v>
      </c>
      <c r="U92" s="97">
        <v>0</v>
      </c>
      <c r="V92" s="97">
        <v>0</v>
      </c>
      <c r="W92" s="97">
        <v>0</v>
      </c>
    </row>
    <row r="93" spans="1:23" x14ac:dyDescent="0.25">
      <c r="A93" s="97" t="s">
        <v>102</v>
      </c>
      <c r="B93" s="97">
        <v>4</v>
      </c>
      <c r="C93" s="97">
        <v>2</v>
      </c>
      <c r="D93" s="97">
        <v>0</v>
      </c>
      <c r="E93" s="97">
        <v>0</v>
      </c>
      <c r="F93" s="97">
        <v>0</v>
      </c>
      <c r="G93" s="97">
        <v>0</v>
      </c>
      <c r="H93" s="97">
        <v>0</v>
      </c>
      <c r="I93" s="97">
        <v>0</v>
      </c>
      <c r="J93" s="97">
        <v>0</v>
      </c>
      <c r="K93" s="97">
        <v>0</v>
      </c>
      <c r="L93" s="97">
        <v>0</v>
      </c>
      <c r="M93" s="97">
        <v>0</v>
      </c>
      <c r="N93" s="97">
        <v>0</v>
      </c>
      <c r="O93" s="97">
        <v>0</v>
      </c>
      <c r="P93" s="97">
        <v>0</v>
      </c>
      <c r="Q93" s="97">
        <v>0</v>
      </c>
      <c r="R93" s="97">
        <v>0</v>
      </c>
      <c r="S93" s="97">
        <v>0</v>
      </c>
      <c r="T93" s="97">
        <v>0</v>
      </c>
      <c r="U93" s="97">
        <v>0</v>
      </c>
      <c r="V93" s="97">
        <v>0</v>
      </c>
      <c r="W93" s="97">
        <v>0</v>
      </c>
    </row>
    <row r="94" spans="1:23" x14ac:dyDescent="0.25">
      <c r="A94" s="97" t="s">
        <v>102</v>
      </c>
      <c r="B94" s="97" t="s">
        <v>66</v>
      </c>
      <c r="C94" s="97">
        <v>0</v>
      </c>
      <c r="D94" s="97">
        <v>0</v>
      </c>
      <c r="E94" s="97">
        <v>0</v>
      </c>
      <c r="F94" s="97">
        <v>0</v>
      </c>
      <c r="G94" s="97">
        <v>0</v>
      </c>
      <c r="H94" s="97">
        <v>0</v>
      </c>
      <c r="I94" s="97">
        <v>0</v>
      </c>
      <c r="J94" s="97">
        <v>0</v>
      </c>
      <c r="K94" s="97">
        <v>0</v>
      </c>
      <c r="L94" s="97">
        <v>2</v>
      </c>
      <c r="M94" s="97">
        <v>0</v>
      </c>
      <c r="N94" s="97">
        <v>7</v>
      </c>
      <c r="O94" s="97">
        <v>0</v>
      </c>
      <c r="P94" s="97">
        <v>7</v>
      </c>
      <c r="Q94" s="97">
        <v>0</v>
      </c>
      <c r="R94" s="97">
        <v>6</v>
      </c>
      <c r="S94" s="97">
        <v>0</v>
      </c>
      <c r="T94" s="97">
        <v>0</v>
      </c>
      <c r="U94" s="97">
        <v>0</v>
      </c>
      <c r="V94" s="97">
        <v>0</v>
      </c>
      <c r="W94" s="97">
        <v>0</v>
      </c>
    </row>
    <row r="95" spans="1:23" x14ac:dyDescent="0.25">
      <c r="A95" s="97" t="s">
        <v>118</v>
      </c>
      <c r="B95" s="97">
        <v>0</v>
      </c>
      <c r="C95" s="97">
        <v>0</v>
      </c>
      <c r="D95" s="97">
        <v>3</v>
      </c>
      <c r="E95" s="97">
        <v>0</v>
      </c>
      <c r="F95" s="97">
        <v>3</v>
      </c>
      <c r="G95" s="97">
        <v>1</v>
      </c>
      <c r="H95" s="97">
        <v>2</v>
      </c>
      <c r="I95" s="97">
        <v>2</v>
      </c>
      <c r="J95" s="97">
        <v>2</v>
      </c>
      <c r="K95" s="97">
        <v>0</v>
      </c>
      <c r="L95" s="97">
        <v>0</v>
      </c>
      <c r="M95" s="97">
        <v>1</v>
      </c>
      <c r="N95" s="97">
        <v>3</v>
      </c>
      <c r="O95" s="97">
        <v>0</v>
      </c>
      <c r="P95" s="97">
        <v>0</v>
      </c>
      <c r="Q95" s="97">
        <v>2</v>
      </c>
      <c r="R95" s="97">
        <v>2</v>
      </c>
      <c r="S95" s="97">
        <v>2</v>
      </c>
      <c r="T95" s="97">
        <v>2</v>
      </c>
      <c r="U95" s="97">
        <v>6</v>
      </c>
      <c r="V95" s="97">
        <v>1</v>
      </c>
      <c r="W95" s="97">
        <v>0</v>
      </c>
    </row>
    <row r="96" spans="1:23" x14ac:dyDescent="0.25">
      <c r="A96" s="97" t="s">
        <v>118</v>
      </c>
      <c r="B96" s="97">
        <v>1</v>
      </c>
      <c r="C96" s="97">
        <v>1</v>
      </c>
      <c r="D96" s="97">
        <v>4</v>
      </c>
      <c r="E96" s="97">
        <v>0</v>
      </c>
      <c r="F96" s="97">
        <v>1</v>
      </c>
      <c r="G96" s="97">
        <v>0</v>
      </c>
      <c r="H96" s="97">
        <v>2</v>
      </c>
      <c r="I96" s="97">
        <v>1</v>
      </c>
      <c r="J96" s="97">
        <v>1</v>
      </c>
      <c r="K96" s="97">
        <v>0</v>
      </c>
      <c r="L96" s="97">
        <v>2</v>
      </c>
      <c r="M96" s="97">
        <v>2</v>
      </c>
      <c r="N96" s="97">
        <v>2</v>
      </c>
      <c r="O96" s="97">
        <v>0</v>
      </c>
      <c r="P96" s="97">
        <v>10</v>
      </c>
      <c r="Q96" s="97">
        <v>0</v>
      </c>
      <c r="R96" s="97">
        <v>8</v>
      </c>
      <c r="S96" s="97">
        <v>4</v>
      </c>
      <c r="T96" s="97">
        <v>3</v>
      </c>
      <c r="U96" s="97">
        <v>4</v>
      </c>
      <c r="V96" s="97">
        <v>9</v>
      </c>
      <c r="W96" s="97">
        <v>10</v>
      </c>
    </row>
    <row r="97" spans="1:23" x14ac:dyDescent="0.25">
      <c r="A97" s="97" t="s">
        <v>118</v>
      </c>
      <c r="B97" s="97">
        <v>2</v>
      </c>
      <c r="C97" s="97">
        <v>4</v>
      </c>
      <c r="D97" s="97">
        <v>1</v>
      </c>
      <c r="E97" s="97">
        <v>10</v>
      </c>
      <c r="F97" s="97">
        <v>6</v>
      </c>
      <c r="G97" s="97">
        <v>5</v>
      </c>
      <c r="H97" s="97">
        <v>2</v>
      </c>
      <c r="I97" s="97">
        <v>1</v>
      </c>
      <c r="J97" s="97">
        <v>7</v>
      </c>
      <c r="K97" s="97">
        <v>1</v>
      </c>
      <c r="L97" s="97">
        <v>8</v>
      </c>
      <c r="M97" s="97">
        <v>7</v>
      </c>
      <c r="N97" s="97">
        <v>5</v>
      </c>
      <c r="O97" s="97">
        <v>10</v>
      </c>
      <c r="P97" s="97">
        <v>0</v>
      </c>
      <c r="Q97" s="97">
        <v>8</v>
      </c>
      <c r="R97" s="97">
        <v>0</v>
      </c>
      <c r="S97" s="97">
        <v>4</v>
      </c>
      <c r="T97" s="97">
        <v>5</v>
      </c>
      <c r="U97" s="97">
        <v>0</v>
      </c>
      <c r="V97" s="97">
        <v>0</v>
      </c>
      <c r="W97" s="97">
        <v>0</v>
      </c>
    </row>
    <row r="98" spans="1:23" x14ac:dyDescent="0.25">
      <c r="A98" s="97" t="s">
        <v>118</v>
      </c>
      <c r="B98" s="97">
        <v>3</v>
      </c>
      <c r="C98" s="97">
        <v>3</v>
      </c>
      <c r="D98" s="97">
        <v>2</v>
      </c>
      <c r="E98" s="97">
        <v>0</v>
      </c>
      <c r="F98" s="97">
        <v>0</v>
      </c>
      <c r="G98" s="97">
        <v>4</v>
      </c>
      <c r="H98" s="97">
        <v>4</v>
      </c>
      <c r="I98" s="97">
        <v>6</v>
      </c>
      <c r="J98" s="97">
        <v>0</v>
      </c>
      <c r="K98" s="97">
        <v>9</v>
      </c>
      <c r="L98" s="97">
        <v>0</v>
      </c>
      <c r="M98" s="97">
        <v>0</v>
      </c>
      <c r="N98" s="97">
        <v>0</v>
      </c>
      <c r="O98" s="97">
        <v>0</v>
      </c>
      <c r="P98" s="97">
        <v>0</v>
      </c>
      <c r="Q98" s="97">
        <v>0</v>
      </c>
      <c r="R98" s="97">
        <v>0</v>
      </c>
      <c r="S98" s="97">
        <v>0</v>
      </c>
      <c r="T98" s="97">
        <v>0</v>
      </c>
      <c r="U98" s="97">
        <v>0</v>
      </c>
      <c r="V98" s="97">
        <v>0</v>
      </c>
      <c r="W98" s="97">
        <v>0</v>
      </c>
    </row>
    <row r="99" spans="1:23" x14ac:dyDescent="0.25">
      <c r="A99" s="97" t="s">
        <v>118</v>
      </c>
      <c r="B99" s="97">
        <v>4</v>
      </c>
      <c r="C99" s="97">
        <v>2</v>
      </c>
      <c r="D99" s="97">
        <v>0</v>
      </c>
      <c r="E99" s="97">
        <v>0</v>
      </c>
      <c r="F99" s="97">
        <v>0</v>
      </c>
      <c r="G99" s="97">
        <v>0</v>
      </c>
      <c r="H99" s="97">
        <v>0</v>
      </c>
      <c r="I99" s="97">
        <v>0</v>
      </c>
      <c r="J99" s="97">
        <v>0</v>
      </c>
      <c r="K99" s="97">
        <v>0</v>
      </c>
      <c r="L99" s="97">
        <v>0</v>
      </c>
      <c r="M99" s="97">
        <v>0</v>
      </c>
      <c r="N99" s="97">
        <v>0</v>
      </c>
      <c r="O99" s="97">
        <v>0</v>
      </c>
      <c r="P99" s="97">
        <v>0</v>
      </c>
      <c r="Q99" s="97">
        <v>0</v>
      </c>
      <c r="R99" s="97">
        <v>0</v>
      </c>
      <c r="S99" s="97">
        <v>0</v>
      </c>
      <c r="T99" s="97">
        <v>0</v>
      </c>
      <c r="U99" s="97">
        <v>0</v>
      </c>
      <c r="V99" s="97">
        <v>0</v>
      </c>
      <c r="W99" s="97">
        <v>0</v>
      </c>
    </row>
    <row r="100" spans="1:23" x14ac:dyDescent="0.25">
      <c r="A100" s="97" t="s">
        <v>118</v>
      </c>
      <c r="B100" s="97" t="s">
        <v>66</v>
      </c>
      <c r="C100" s="97">
        <v>0</v>
      </c>
      <c r="D100" s="97">
        <v>0</v>
      </c>
      <c r="E100" s="97">
        <v>0</v>
      </c>
      <c r="F100" s="97">
        <v>0</v>
      </c>
      <c r="G100" s="97">
        <v>0</v>
      </c>
      <c r="H100" s="97">
        <v>0</v>
      </c>
      <c r="I100" s="97">
        <v>0</v>
      </c>
      <c r="J100" s="97">
        <v>0</v>
      </c>
      <c r="K100" s="97">
        <v>0</v>
      </c>
      <c r="L100" s="97">
        <v>0</v>
      </c>
      <c r="M100" s="97">
        <v>0</v>
      </c>
      <c r="N100" s="97">
        <v>0</v>
      </c>
      <c r="O100" s="97">
        <v>0</v>
      </c>
      <c r="P100" s="97">
        <v>0</v>
      </c>
      <c r="Q100" s="97">
        <v>0</v>
      </c>
      <c r="R100" s="97">
        <v>0</v>
      </c>
      <c r="S100" s="97">
        <v>0</v>
      </c>
      <c r="T100" s="97">
        <v>0</v>
      </c>
      <c r="U100" s="97">
        <v>0</v>
      </c>
      <c r="V100" s="97">
        <v>0</v>
      </c>
      <c r="W100" s="97">
        <v>0</v>
      </c>
    </row>
    <row r="101" spans="1:23" x14ac:dyDescent="0.25">
      <c r="A101" s="97" t="s">
        <v>104</v>
      </c>
      <c r="B101" s="97">
        <v>0</v>
      </c>
      <c r="C101" s="97">
        <v>5</v>
      </c>
      <c r="D101" s="97">
        <v>17</v>
      </c>
      <c r="E101" s="97">
        <v>0</v>
      </c>
      <c r="F101" s="97">
        <v>15</v>
      </c>
      <c r="G101" s="97">
        <v>3</v>
      </c>
      <c r="H101" s="97">
        <v>5</v>
      </c>
      <c r="I101" s="97">
        <v>10</v>
      </c>
      <c r="J101" s="97">
        <v>0</v>
      </c>
      <c r="K101" s="97">
        <v>10</v>
      </c>
      <c r="L101" s="97">
        <v>20</v>
      </c>
      <c r="M101" s="97">
        <v>11</v>
      </c>
      <c r="N101" s="97">
        <v>12</v>
      </c>
      <c r="O101" s="97">
        <v>9</v>
      </c>
      <c r="P101" s="97">
        <v>22</v>
      </c>
      <c r="Q101" s="97">
        <v>11</v>
      </c>
      <c r="R101" s="97">
        <v>22</v>
      </c>
      <c r="S101" s="97">
        <v>14</v>
      </c>
      <c r="T101" s="97">
        <v>8</v>
      </c>
      <c r="U101" s="97">
        <v>19</v>
      </c>
      <c r="V101" s="97">
        <v>11</v>
      </c>
      <c r="W101" s="97">
        <v>7</v>
      </c>
    </row>
    <row r="102" spans="1:23" x14ac:dyDescent="0.25">
      <c r="A102" s="97" t="s">
        <v>104</v>
      </c>
      <c r="B102" s="97">
        <v>1</v>
      </c>
      <c r="C102" s="97">
        <v>4</v>
      </c>
      <c r="D102" s="97">
        <v>5</v>
      </c>
      <c r="E102" s="97">
        <v>5</v>
      </c>
      <c r="F102" s="97">
        <v>5</v>
      </c>
      <c r="G102" s="97">
        <v>7</v>
      </c>
      <c r="H102" s="97">
        <v>7</v>
      </c>
      <c r="I102" s="97">
        <v>7</v>
      </c>
      <c r="J102" s="97">
        <v>1</v>
      </c>
      <c r="K102" s="97">
        <v>3</v>
      </c>
      <c r="L102" s="97">
        <v>7</v>
      </c>
      <c r="M102" s="97">
        <v>6</v>
      </c>
      <c r="N102" s="97">
        <v>8</v>
      </c>
      <c r="O102" s="97">
        <v>11</v>
      </c>
      <c r="P102" s="97">
        <v>10</v>
      </c>
      <c r="Q102" s="97">
        <v>4</v>
      </c>
      <c r="R102" s="97">
        <v>10</v>
      </c>
      <c r="S102" s="97">
        <v>7</v>
      </c>
      <c r="T102" s="97">
        <v>14</v>
      </c>
      <c r="U102" s="97">
        <v>13</v>
      </c>
      <c r="V102" s="97">
        <v>21</v>
      </c>
      <c r="W102" s="97">
        <v>25</v>
      </c>
    </row>
    <row r="103" spans="1:23" x14ac:dyDescent="0.25">
      <c r="A103" s="97" t="s">
        <v>104</v>
      </c>
      <c r="B103" s="97">
        <v>2</v>
      </c>
      <c r="C103" s="97">
        <v>5</v>
      </c>
      <c r="D103" s="97">
        <v>6</v>
      </c>
      <c r="E103" s="97">
        <v>27</v>
      </c>
      <c r="F103" s="97">
        <v>9</v>
      </c>
      <c r="G103" s="97">
        <v>10</v>
      </c>
      <c r="H103" s="97">
        <v>9</v>
      </c>
      <c r="I103" s="97">
        <v>10</v>
      </c>
      <c r="J103" s="97">
        <v>31</v>
      </c>
      <c r="K103" s="97">
        <v>10</v>
      </c>
      <c r="L103" s="97">
        <v>5</v>
      </c>
      <c r="M103" s="97">
        <v>15</v>
      </c>
      <c r="N103" s="97">
        <v>12</v>
      </c>
      <c r="O103" s="97">
        <v>12</v>
      </c>
      <c r="P103" s="97">
        <v>0</v>
      </c>
      <c r="Q103" s="97">
        <v>17</v>
      </c>
      <c r="R103" s="97">
        <v>0</v>
      </c>
      <c r="S103" s="97">
        <v>11</v>
      </c>
      <c r="T103" s="97">
        <v>10</v>
      </c>
      <c r="U103" s="97">
        <v>0</v>
      </c>
      <c r="V103" s="97">
        <v>0</v>
      </c>
      <c r="W103" s="97">
        <v>0</v>
      </c>
    </row>
    <row r="104" spans="1:23" x14ac:dyDescent="0.25">
      <c r="A104" s="97" t="s">
        <v>104</v>
      </c>
      <c r="B104" s="97">
        <v>3</v>
      </c>
      <c r="C104" s="97">
        <v>12</v>
      </c>
      <c r="D104" s="97">
        <v>4</v>
      </c>
      <c r="E104" s="97">
        <v>0</v>
      </c>
      <c r="F104" s="97">
        <v>3</v>
      </c>
      <c r="G104" s="97">
        <v>12</v>
      </c>
      <c r="H104" s="97">
        <v>11</v>
      </c>
      <c r="I104" s="97">
        <v>5</v>
      </c>
      <c r="J104" s="97">
        <v>0</v>
      </c>
      <c r="K104" s="97">
        <v>9</v>
      </c>
      <c r="L104" s="97">
        <v>0</v>
      </c>
      <c r="M104" s="97">
        <v>0</v>
      </c>
      <c r="N104" s="97">
        <v>0</v>
      </c>
      <c r="O104" s="97">
        <v>0</v>
      </c>
      <c r="P104" s="97">
        <v>0</v>
      </c>
      <c r="Q104" s="97">
        <v>0</v>
      </c>
      <c r="R104" s="97">
        <v>0</v>
      </c>
      <c r="S104" s="97">
        <v>0</v>
      </c>
      <c r="T104" s="97">
        <v>0</v>
      </c>
      <c r="U104" s="97">
        <v>0</v>
      </c>
      <c r="V104" s="97">
        <v>0</v>
      </c>
      <c r="W104" s="97">
        <v>0</v>
      </c>
    </row>
    <row r="105" spans="1:23" x14ac:dyDescent="0.25">
      <c r="A105" s="97" t="s">
        <v>104</v>
      </c>
      <c r="B105" s="97">
        <v>4</v>
      </c>
      <c r="C105" s="97">
        <v>6</v>
      </c>
      <c r="D105" s="97">
        <v>0</v>
      </c>
      <c r="E105" s="97">
        <v>0</v>
      </c>
      <c r="F105" s="97">
        <v>0</v>
      </c>
      <c r="G105" s="97">
        <v>0</v>
      </c>
      <c r="H105" s="97">
        <v>0</v>
      </c>
      <c r="I105" s="97">
        <v>0</v>
      </c>
      <c r="J105" s="97">
        <v>0</v>
      </c>
      <c r="K105" s="97">
        <v>0</v>
      </c>
      <c r="L105" s="97">
        <v>0</v>
      </c>
      <c r="M105" s="97">
        <v>0</v>
      </c>
      <c r="N105" s="97">
        <v>0</v>
      </c>
      <c r="O105" s="97">
        <v>0</v>
      </c>
      <c r="P105" s="97">
        <v>0</v>
      </c>
      <c r="Q105" s="97">
        <v>0</v>
      </c>
      <c r="R105" s="97">
        <v>0</v>
      </c>
      <c r="S105" s="97">
        <v>0</v>
      </c>
      <c r="T105" s="97">
        <v>0</v>
      </c>
      <c r="U105" s="97">
        <v>0</v>
      </c>
      <c r="V105" s="97">
        <v>0</v>
      </c>
      <c r="W105" s="97">
        <v>0</v>
      </c>
    </row>
    <row r="106" spans="1:23" x14ac:dyDescent="0.25">
      <c r="A106" s="97" t="s">
        <v>104</v>
      </c>
      <c r="B106" s="97" t="s">
        <v>66</v>
      </c>
      <c r="C106" s="97">
        <v>0</v>
      </c>
      <c r="D106" s="97">
        <v>0</v>
      </c>
      <c r="E106" s="97">
        <v>0</v>
      </c>
      <c r="F106" s="97">
        <v>0</v>
      </c>
      <c r="G106" s="97">
        <v>0</v>
      </c>
      <c r="H106" s="97">
        <v>0</v>
      </c>
      <c r="I106" s="97">
        <v>0</v>
      </c>
      <c r="J106" s="97">
        <v>0</v>
      </c>
      <c r="K106" s="97">
        <v>0</v>
      </c>
      <c r="L106" s="97">
        <v>0</v>
      </c>
      <c r="M106" s="97">
        <v>0</v>
      </c>
      <c r="N106" s="97">
        <v>0</v>
      </c>
      <c r="O106" s="97">
        <v>0</v>
      </c>
      <c r="P106" s="97">
        <v>0</v>
      </c>
      <c r="Q106" s="97">
        <v>0</v>
      </c>
      <c r="R106" s="97">
        <v>0</v>
      </c>
      <c r="S106" s="97">
        <v>0</v>
      </c>
      <c r="T106" s="97">
        <v>0</v>
      </c>
      <c r="U106" s="97">
        <v>0</v>
      </c>
      <c r="V106" s="97">
        <v>0</v>
      </c>
      <c r="W106" s="97">
        <v>0</v>
      </c>
    </row>
    <row r="107" spans="1:23" x14ac:dyDescent="0.25">
      <c r="A107" s="97" t="s">
        <v>105</v>
      </c>
      <c r="B107" s="97">
        <v>0</v>
      </c>
      <c r="C107" s="97">
        <v>10</v>
      </c>
      <c r="D107" s="97">
        <v>23</v>
      </c>
      <c r="E107" s="97">
        <v>0</v>
      </c>
      <c r="F107" s="97">
        <v>15</v>
      </c>
      <c r="G107" s="97">
        <v>2</v>
      </c>
      <c r="H107" s="97">
        <v>16</v>
      </c>
      <c r="I107" s="97">
        <v>18</v>
      </c>
      <c r="J107" s="97">
        <v>17</v>
      </c>
      <c r="K107" s="97">
        <v>2</v>
      </c>
      <c r="L107" s="97">
        <v>9</v>
      </c>
      <c r="M107" s="97">
        <v>19</v>
      </c>
      <c r="N107" s="97">
        <v>26</v>
      </c>
      <c r="O107" s="97">
        <v>16</v>
      </c>
      <c r="P107" s="97">
        <v>19</v>
      </c>
      <c r="Q107" s="97">
        <v>20</v>
      </c>
      <c r="R107" s="97">
        <v>22</v>
      </c>
      <c r="S107" s="97">
        <v>34</v>
      </c>
      <c r="T107" s="97">
        <v>23</v>
      </c>
      <c r="U107" s="97">
        <v>59</v>
      </c>
      <c r="V107" s="97">
        <v>17</v>
      </c>
      <c r="W107" s="97">
        <v>7</v>
      </c>
    </row>
    <row r="108" spans="1:23" x14ac:dyDescent="0.25">
      <c r="A108" s="97" t="s">
        <v>105</v>
      </c>
      <c r="B108" s="97">
        <v>1</v>
      </c>
      <c r="C108" s="97">
        <v>2</v>
      </c>
      <c r="D108" s="97">
        <v>13</v>
      </c>
      <c r="E108" s="97">
        <v>3</v>
      </c>
      <c r="F108" s="97">
        <v>10</v>
      </c>
      <c r="G108" s="97">
        <v>9</v>
      </c>
      <c r="H108" s="97">
        <v>8</v>
      </c>
      <c r="I108" s="97">
        <v>9</v>
      </c>
      <c r="J108" s="97">
        <v>21</v>
      </c>
      <c r="K108" s="97">
        <v>4</v>
      </c>
      <c r="L108" s="97">
        <v>26</v>
      </c>
      <c r="M108" s="97">
        <v>8</v>
      </c>
      <c r="N108" s="97">
        <v>8</v>
      </c>
      <c r="O108" s="97">
        <v>7</v>
      </c>
      <c r="P108" s="97">
        <v>55</v>
      </c>
      <c r="Q108" s="97">
        <v>2</v>
      </c>
      <c r="R108" s="97">
        <v>52</v>
      </c>
      <c r="S108" s="97">
        <v>22</v>
      </c>
      <c r="T108" s="97">
        <v>18</v>
      </c>
      <c r="U108" s="97">
        <v>15</v>
      </c>
      <c r="V108" s="97">
        <v>57</v>
      </c>
      <c r="W108" s="97">
        <v>67</v>
      </c>
    </row>
    <row r="109" spans="1:23" x14ac:dyDescent="0.25">
      <c r="A109" s="97" t="s">
        <v>105</v>
      </c>
      <c r="B109" s="97">
        <v>2</v>
      </c>
      <c r="C109" s="97">
        <v>22</v>
      </c>
      <c r="D109" s="97">
        <v>20</v>
      </c>
      <c r="E109" s="97">
        <v>71</v>
      </c>
      <c r="F109" s="97">
        <v>14</v>
      </c>
      <c r="G109" s="97">
        <v>10</v>
      </c>
      <c r="H109" s="97">
        <v>14</v>
      </c>
      <c r="I109" s="97">
        <v>14</v>
      </c>
      <c r="J109" s="97">
        <v>36</v>
      </c>
      <c r="K109" s="97">
        <v>15</v>
      </c>
      <c r="L109" s="97">
        <v>39</v>
      </c>
      <c r="M109" s="97">
        <v>47</v>
      </c>
      <c r="N109" s="97">
        <v>40</v>
      </c>
      <c r="O109" s="97">
        <v>51</v>
      </c>
      <c r="P109" s="97">
        <v>0</v>
      </c>
      <c r="Q109" s="97">
        <v>52</v>
      </c>
      <c r="R109" s="97">
        <v>0</v>
      </c>
      <c r="S109" s="97">
        <v>18</v>
      </c>
      <c r="T109" s="97">
        <v>33</v>
      </c>
      <c r="U109" s="97">
        <v>0</v>
      </c>
      <c r="V109" s="97">
        <v>0</v>
      </c>
      <c r="W109" s="97">
        <v>0</v>
      </c>
    </row>
    <row r="110" spans="1:23" x14ac:dyDescent="0.25">
      <c r="A110" s="97" t="s">
        <v>105</v>
      </c>
      <c r="B110" s="97">
        <v>3</v>
      </c>
      <c r="C110" s="97">
        <v>34</v>
      </c>
      <c r="D110" s="97">
        <v>18</v>
      </c>
      <c r="E110" s="97">
        <v>0</v>
      </c>
      <c r="F110" s="97">
        <v>35</v>
      </c>
      <c r="G110" s="97">
        <v>53</v>
      </c>
      <c r="H110" s="97">
        <v>36</v>
      </c>
      <c r="I110" s="97">
        <v>33</v>
      </c>
      <c r="J110" s="97">
        <v>0</v>
      </c>
      <c r="K110" s="97">
        <v>53</v>
      </c>
      <c r="L110" s="97">
        <v>0</v>
      </c>
      <c r="M110" s="97">
        <v>0</v>
      </c>
      <c r="N110" s="97">
        <v>0</v>
      </c>
      <c r="O110" s="97">
        <v>0</v>
      </c>
      <c r="P110" s="97">
        <v>0</v>
      </c>
      <c r="Q110" s="97">
        <v>0</v>
      </c>
      <c r="R110" s="97">
        <v>0</v>
      </c>
      <c r="S110" s="97">
        <v>0</v>
      </c>
      <c r="T110" s="97">
        <v>0</v>
      </c>
      <c r="U110" s="97">
        <v>0</v>
      </c>
      <c r="V110" s="97">
        <v>0</v>
      </c>
      <c r="W110" s="97">
        <v>0</v>
      </c>
    </row>
    <row r="111" spans="1:23" x14ac:dyDescent="0.25">
      <c r="A111" s="97" t="s">
        <v>105</v>
      </c>
      <c r="B111" s="97">
        <v>4</v>
      </c>
      <c r="C111" s="97">
        <v>6</v>
      </c>
      <c r="D111" s="97">
        <v>0</v>
      </c>
      <c r="E111" s="97">
        <v>0</v>
      </c>
      <c r="F111" s="97">
        <v>0</v>
      </c>
      <c r="G111" s="97">
        <v>0</v>
      </c>
      <c r="H111" s="97">
        <v>0</v>
      </c>
      <c r="I111" s="97">
        <v>0</v>
      </c>
      <c r="J111" s="97">
        <v>0</v>
      </c>
      <c r="K111" s="97">
        <v>0</v>
      </c>
      <c r="L111" s="97">
        <v>0</v>
      </c>
      <c r="M111" s="97">
        <v>0</v>
      </c>
      <c r="N111" s="97">
        <v>0</v>
      </c>
      <c r="O111" s="97">
        <v>0</v>
      </c>
      <c r="P111" s="97">
        <v>0</v>
      </c>
      <c r="Q111" s="97">
        <v>0</v>
      </c>
      <c r="R111" s="97">
        <v>0</v>
      </c>
      <c r="S111" s="97">
        <v>0</v>
      </c>
      <c r="T111" s="97">
        <v>0</v>
      </c>
      <c r="U111" s="97">
        <v>0</v>
      </c>
      <c r="V111" s="97">
        <v>0</v>
      </c>
      <c r="W111" s="97">
        <v>0</v>
      </c>
    </row>
    <row r="112" spans="1:23" x14ac:dyDescent="0.25">
      <c r="A112" s="97" t="s">
        <v>105</v>
      </c>
      <c r="B112" s="97" t="s">
        <v>66</v>
      </c>
      <c r="C112" s="97">
        <v>0</v>
      </c>
      <c r="D112" s="97">
        <v>0</v>
      </c>
      <c r="E112" s="97">
        <v>0</v>
      </c>
      <c r="F112" s="97">
        <v>0</v>
      </c>
      <c r="G112" s="97">
        <v>0</v>
      </c>
      <c r="H112" s="97">
        <v>0</v>
      </c>
      <c r="I112" s="97">
        <v>0</v>
      </c>
      <c r="J112" s="97">
        <v>0</v>
      </c>
      <c r="K112" s="97">
        <v>0</v>
      </c>
      <c r="L112" s="97">
        <v>0</v>
      </c>
      <c r="M112" s="97">
        <v>0</v>
      </c>
      <c r="N112" s="97">
        <v>0</v>
      </c>
      <c r="O112" s="97">
        <v>0</v>
      </c>
      <c r="P112" s="97">
        <v>0</v>
      </c>
      <c r="Q112" s="97">
        <v>0</v>
      </c>
      <c r="R112" s="97">
        <v>0</v>
      </c>
      <c r="S112" s="97">
        <v>0</v>
      </c>
      <c r="T112" s="97">
        <v>0</v>
      </c>
      <c r="U112" s="97">
        <v>0</v>
      </c>
      <c r="V112" s="97">
        <v>0</v>
      </c>
      <c r="W112" s="97">
        <v>0</v>
      </c>
    </row>
    <row r="113" spans="1:23" x14ac:dyDescent="0.25">
      <c r="A113" s="97" t="s">
        <v>106</v>
      </c>
      <c r="B113" s="97">
        <v>0</v>
      </c>
      <c r="C113" s="97">
        <v>4</v>
      </c>
      <c r="D113" s="97">
        <v>1</v>
      </c>
      <c r="E113" s="97">
        <v>0</v>
      </c>
      <c r="F113" s="97">
        <v>2</v>
      </c>
      <c r="G113" s="97">
        <v>2</v>
      </c>
      <c r="H113" s="97">
        <v>8</v>
      </c>
      <c r="I113" s="97">
        <v>3</v>
      </c>
      <c r="J113" s="97">
        <v>0</v>
      </c>
      <c r="K113" s="97">
        <v>1</v>
      </c>
      <c r="L113" s="97">
        <v>4</v>
      </c>
      <c r="M113" s="97">
        <v>7</v>
      </c>
      <c r="N113" s="97">
        <v>15</v>
      </c>
      <c r="O113" s="97">
        <v>10</v>
      </c>
      <c r="P113" s="97">
        <v>14</v>
      </c>
      <c r="Q113" s="97">
        <v>5</v>
      </c>
      <c r="R113" s="97">
        <v>12</v>
      </c>
      <c r="S113" s="97">
        <v>5</v>
      </c>
      <c r="T113" s="97">
        <v>5</v>
      </c>
      <c r="U113" s="97">
        <v>15</v>
      </c>
      <c r="V113" s="97">
        <v>7</v>
      </c>
      <c r="W113" s="97">
        <v>5</v>
      </c>
    </row>
    <row r="114" spans="1:23" x14ac:dyDescent="0.25">
      <c r="A114" s="97" t="s">
        <v>106</v>
      </c>
      <c r="B114" s="97">
        <v>1</v>
      </c>
      <c r="C114" s="97">
        <v>0</v>
      </c>
      <c r="D114" s="97">
        <v>2</v>
      </c>
      <c r="E114" s="97">
        <v>2</v>
      </c>
      <c r="F114" s="97">
        <v>1</v>
      </c>
      <c r="G114" s="97">
        <v>0</v>
      </c>
      <c r="H114" s="97">
        <v>2</v>
      </c>
      <c r="I114" s="97">
        <v>1</v>
      </c>
      <c r="J114" s="97">
        <v>3</v>
      </c>
      <c r="K114" s="97">
        <v>1</v>
      </c>
      <c r="L114" s="97">
        <v>6</v>
      </c>
      <c r="M114" s="97">
        <v>0</v>
      </c>
      <c r="N114" s="97">
        <v>0</v>
      </c>
      <c r="O114" s="97">
        <v>0</v>
      </c>
      <c r="P114" s="97">
        <v>3</v>
      </c>
      <c r="Q114" s="97">
        <v>1</v>
      </c>
      <c r="R114" s="97">
        <v>4</v>
      </c>
      <c r="S114" s="97">
        <v>5</v>
      </c>
      <c r="T114" s="97">
        <v>6</v>
      </c>
      <c r="U114" s="97">
        <v>3</v>
      </c>
      <c r="V114" s="97">
        <v>9</v>
      </c>
      <c r="W114" s="97">
        <v>13</v>
      </c>
    </row>
    <row r="115" spans="1:23" x14ac:dyDescent="0.25">
      <c r="A115" s="97" t="s">
        <v>106</v>
      </c>
      <c r="B115" s="97">
        <v>2</v>
      </c>
      <c r="C115" s="97">
        <v>2</v>
      </c>
      <c r="D115" s="97">
        <v>2</v>
      </c>
      <c r="E115" s="97">
        <v>17</v>
      </c>
      <c r="F115" s="97">
        <v>6</v>
      </c>
      <c r="G115" s="97">
        <v>1</v>
      </c>
      <c r="H115" s="97">
        <v>4</v>
      </c>
      <c r="I115" s="97">
        <v>1</v>
      </c>
      <c r="J115" s="97">
        <v>16</v>
      </c>
      <c r="K115" s="97">
        <v>1</v>
      </c>
      <c r="L115" s="97">
        <v>9</v>
      </c>
      <c r="M115" s="97">
        <v>12</v>
      </c>
      <c r="N115" s="97">
        <v>4</v>
      </c>
      <c r="O115" s="97">
        <v>7</v>
      </c>
      <c r="P115" s="97">
        <v>0</v>
      </c>
      <c r="Q115" s="97">
        <v>10</v>
      </c>
      <c r="R115" s="97">
        <v>0</v>
      </c>
      <c r="S115" s="97">
        <v>6</v>
      </c>
      <c r="T115" s="97">
        <v>5</v>
      </c>
      <c r="U115" s="97">
        <v>0</v>
      </c>
      <c r="V115" s="97">
        <v>0</v>
      </c>
      <c r="W115" s="97">
        <v>0</v>
      </c>
    </row>
    <row r="116" spans="1:23" x14ac:dyDescent="0.25">
      <c r="A116" s="97" t="s">
        <v>106</v>
      </c>
      <c r="B116" s="97">
        <v>3</v>
      </c>
      <c r="C116" s="97">
        <v>6</v>
      </c>
      <c r="D116" s="97">
        <v>14</v>
      </c>
      <c r="E116" s="97">
        <v>0</v>
      </c>
      <c r="F116" s="97">
        <v>8</v>
      </c>
      <c r="G116" s="97">
        <v>15</v>
      </c>
      <c r="H116" s="97">
        <v>3</v>
      </c>
      <c r="I116" s="97">
        <v>11</v>
      </c>
      <c r="J116" s="97">
        <v>0</v>
      </c>
      <c r="K116" s="97">
        <v>16</v>
      </c>
      <c r="L116" s="97">
        <v>0</v>
      </c>
      <c r="M116" s="97">
        <v>0</v>
      </c>
      <c r="N116" s="97">
        <v>0</v>
      </c>
      <c r="O116" s="97">
        <v>0</v>
      </c>
      <c r="P116" s="97">
        <v>0</v>
      </c>
      <c r="Q116" s="97">
        <v>0</v>
      </c>
      <c r="R116" s="97">
        <v>0</v>
      </c>
      <c r="S116" s="97">
        <v>0</v>
      </c>
      <c r="T116" s="97">
        <v>0</v>
      </c>
      <c r="U116" s="97">
        <v>0</v>
      </c>
      <c r="V116" s="97">
        <v>0</v>
      </c>
      <c r="W116" s="97">
        <v>0</v>
      </c>
    </row>
    <row r="117" spans="1:23" x14ac:dyDescent="0.25">
      <c r="A117" s="97" t="s">
        <v>106</v>
      </c>
      <c r="B117" s="97">
        <v>4</v>
      </c>
      <c r="C117" s="97">
        <v>7</v>
      </c>
      <c r="D117" s="97">
        <v>0</v>
      </c>
      <c r="E117" s="97">
        <v>0</v>
      </c>
      <c r="F117" s="97">
        <v>0</v>
      </c>
      <c r="G117" s="97">
        <v>0</v>
      </c>
      <c r="H117" s="97">
        <v>0</v>
      </c>
      <c r="I117" s="97">
        <v>0</v>
      </c>
      <c r="J117" s="97">
        <v>0</v>
      </c>
      <c r="K117" s="97">
        <v>0</v>
      </c>
      <c r="L117" s="97">
        <v>0</v>
      </c>
      <c r="M117" s="97">
        <v>0</v>
      </c>
      <c r="N117" s="97">
        <v>0</v>
      </c>
      <c r="O117" s="97">
        <v>0</v>
      </c>
      <c r="P117" s="97">
        <v>0</v>
      </c>
      <c r="Q117" s="97">
        <v>0</v>
      </c>
      <c r="R117" s="97">
        <v>0</v>
      </c>
      <c r="S117" s="97">
        <v>0</v>
      </c>
      <c r="T117" s="97">
        <v>0</v>
      </c>
      <c r="U117" s="97">
        <v>0</v>
      </c>
      <c r="V117" s="97">
        <v>0</v>
      </c>
      <c r="W117" s="97">
        <v>0</v>
      </c>
    </row>
    <row r="118" spans="1:23" x14ac:dyDescent="0.25">
      <c r="A118" s="97" t="s">
        <v>106</v>
      </c>
      <c r="B118" s="97" t="s">
        <v>66</v>
      </c>
      <c r="C118" s="97">
        <v>0</v>
      </c>
      <c r="D118" s="97">
        <v>0</v>
      </c>
      <c r="E118" s="97">
        <v>0</v>
      </c>
      <c r="F118" s="97">
        <v>2</v>
      </c>
      <c r="G118" s="97">
        <v>1</v>
      </c>
      <c r="H118" s="97">
        <v>2</v>
      </c>
      <c r="I118" s="97">
        <v>3</v>
      </c>
      <c r="J118" s="97">
        <v>0</v>
      </c>
      <c r="K118" s="97">
        <v>0</v>
      </c>
      <c r="L118" s="97">
        <v>0</v>
      </c>
      <c r="M118" s="97">
        <v>0</v>
      </c>
      <c r="N118" s="97">
        <v>0</v>
      </c>
      <c r="O118" s="97">
        <v>2</v>
      </c>
      <c r="P118" s="97">
        <v>2</v>
      </c>
      <c r="Q118" s="97">
        <v>3</v>
      </c>
      <c r="R118" s="97">
        <v>3</v>
      </c>
      <c r="S118" s="97">
        <v>3</v>
      </c>
      <c r="T118" s="97">
        <v>3</v>
      </c>
      <c r="U118" s="97">
        <v>1</v>
      </c>
      <c r="V118" s="97">
        <v>3</v>
      </c>
      <c r="W118" s="97">
        <v>1</v>
      </c>
    </row>
    <row r="119" spans="1:23" x14ac:dyDescent="0.25">
      <c r="A119" s="97" t="s">
        <v>107</v>
      </c>
      <c r="B119" s="97">
        <v>0</v>
      </c>
      <c r="C119" s="97">
        <v>4</v>
      </c>
      <c r="D119" s="97">
        <v>7</v>
      </c>
      <c r="E119" s="97">
        <v>0</v>
      </c>
      <c r="F119" s="97">
        <v>5</v>
      </c>
      <c r="G119" s="97">
        <v>1</v>
      </c>
      <c r="H119" s="97">
        <v>4</v>
      </c>
      <c r="I119" s="97">
        <v>4</v>
      </c>
      <c r="J119" s="97">
        <v>9</v>
      </c>
      <c r="K119" s="97">
        <v>4</v>
      </c>
      <c r="L119" s="97">
        <v>7</v>
      </c>
      <c r="M119" s="97">
        <v>12</v>
      </c>
      <c r="N119" s="97">
        <v>14</v>
      </c>
      <c r="O119" s="97">
        <v>13</v>
      </c>
      <c r="P119" s="97">
        <v>11</v>
      </c>
      <c r="Q119" s="97">
        <v>16</v>
      </c>
      <c r="R119" s="97">
        <v>21</v>
      </c>
      <c r="S119" s="97">
        <v>19</v>
      </c>
      <c r="T119" s="97">
        <v>8</v>
      </c>
      <c r="U119" s="97">
        <v>28</v>
      </c>
      <c r="V119" s="97">
        <v>11</v>
      </c>
      <c r="W119" s="97">
        <v>2</v>
      </c>
    </row>
    <row r="120" spans="1:23" x14ac:dyDescent="0.25">
      <c r="A120" s="97" t="s">
        <v>107</v>
      </c>
      <c r="B120" s="97">
        <v>1</v>
      </c>
      <c r="C120" s="97">
        <v>1</v>
      </c>
      <c r="D120" s="97">
        <v>12</v>
      </c>
      <c r="E120" s="97">
        <v>5</v>
      </c>
      <c r="F120" s="97">
        <v>6</v>
      </c>
      <c r="G120" s="97">
        <v>1</v>
      </c>
      <c r="H120" s="97">
        <v>4</v>
      </c>
      <c r="I120" s="97">
        <v>5</v>
      </c>
      <c r="J120" s="97">
        <v>4</v>
      </c>
      <c r="K120" s="97">
        <v>8</v>
      </c>
      <c r="L120" s="97">
        <v>10</v>
      </c>
      <c r="M120" s="97">
        <v>2</v>
      </c>
      <c r="N120" s="97">
        <v>3</v>
      </c>
      <c r="O120" s="97">
        <v>5</v>
      </c>
      <c r="P120" s="97">
        <v>17</v>
      </c>
      <c r="Q120" s="97">
        <v>2</v>
      </c>
      <c r="R120" s="97">
        <v>7</v>
      </c>
      <c r="S120" s="97">
        <v>6</v>
      </c>
      <c r="T120" s="97">
        <v>8</v>
      </c>
      <c r="U120" s="97">
        <v>0</v>
      </c>
      <c r="V120" s="97">
        <v>17</v>
      </c>
      <c r="W120" s="97">
        <v>26</v>
      </c>
    </row>
    <row r="121" spans="1:23" x14ac:dyDescent="0.25">
      <c r="A121" s="97" t="s">
        <v>107</v>
      </c>
      <c r="B121" s="97">
        <v>2</v>
      </c>
      <c r="C121" s="97">
        <v>9</v>
      </c>
      <c r="D121" s="97">
        <v>6</v>
      </c>
      <c r="E121" s="97">
        <v>23</v>
      </c>
      <c r="F121" s="97">
        <v>8</v>
      </c>
      <c r="G121" s="97">
        <v>5</v>
      </c>
      <c r="H121" s="97">
        <v>6</v>
      </c>
      <c r="I121" s="97">
        <v>10</v>
      </c>
      <c r="J121" s="97">
        <v>15</v>
      </c>
      <c r="K121" s="97">
        <v>3</v>
      </c>
      <c r="L121" s="97">
        <v>11</v>
      </c>
      <c r="M121" s="97">
        <v>14</v>
      </c>
      <c r="N121" s="97">
        <v>11</v>
      </c>
      <c r="O121" s="97">
        <v>10</v>
      </c>
      <c r="P121" s="97">
        <v>0</v>
      </c>
      <c r="Q121" s="97">
        <v>10</v>
      </c>
      <c r="R121" s="97">
        <v>0</v>
      </c>
      <c r="S121" s="97">
        <v>3</v>
      </c>
      <c r="T121" s="97">
        <v>12</v>
      </c>
      <c r="U121" s="97">
        <v>0</v>
      </c>
      <c r="V121" s="97">
        <v>0</v>
      </c>
      <c r="W121" s="97">
        <v>0</v>
      </c>
    </row>
    <row r="122" spans="1:23" x14ac:dyDescent="0.25">
      <c r="A122" s="97" t="s">
        <v>107</v>
      </c>
      <c r="B122" s="97">
        <v>3</v>
      </c>
      <c r="C122" s="97">
        <v>10</v>
      </c>
      <c r="D122" s="97">
        <v>3</v>
      </c>
      <c r="E122" s="97">
        <v>0</v>
      </c>
      <c r="F122" s="97">
        <v>9</v>
      </c>
      <c r="G122" s="97">
        <v>21</v>
      </c>
      <c r="H122" s="97">
        <v>14</v>
      </c>
      <c r="I122" s="97">
        <v>9</v>
      </c>
      <c r="J122" s="97">
        <v>0</v>
      </c>
      <c r="K122" s="97">
        <v>13</v>
      </c>
      <c r="L122" s="97">
        <v>0</v>
      </c>
      <c r="M122" s="97">
        <v>0</v>
      </c>
      <c r="N122" s="97">
        <v>0</v>
      </c>
      <c r="O122" s="97">
        <v>0</v>
      </c>
      <c r="P122" s="97">
        <v>0</v>
      </c>
      <c r="Q122" s="97">
        <v>0</v>
      </c>
      <c r="R122" s="97">
        <v>0</v>
      </c>
      <c r="S122" s="97">
        <v>0</v>
      </c>
      <c r="T122" s="97">
        <v>0</v>
      </c>
      <c r="U122" s="97">
        <v>0</v>
      </c>
      <c r="V122" s="97">
        <v>0</v>
      </c>
      <c r="W122" s="97">
        <v>0</v>
      </c>
    </row>
    <row r="123" spans="1:23" x14ac:dyDescent="0.25">
      <c r="A123" s="97" t="s">
        <v>107</v>
      </c>
      <c r="B123" s="97">
        <v>4</v>
      </c>
      <c r="C123" s="97">
        <v>4</v>
      </c>
      <c r="D123" s="97">
        <v>0</v>
      </c>
      <c r="E123" s="97">
        <v>0</v>
      </c>
      <c r="F123" s="97">
        <v>0</v>
      </c>
      <c r="G123" s="97">
        <v>0</v>
      </c>
      <c r="H123" s="97">
        <v>0</v>
      </c>
      <c r="I123" s="97">
        <v>0</v>
      </c>
      <c r="J123" s="97">
        <v>0</v>
      </c>
      <c r="K123" s="97">
        <v>0</v>
      </c>
      <c r="L123" s="97">
        <v>0</v>
      </c>
      <c r="M123" s="97">
        <v>0</v>
      </c>
      <c r="N123" s="97">
        <v>0</v>
      </c>
      <c r="O123" s="97">
        <v>0</v>
      </c>
      <c r="P123" s="97">
        <v>0</v>
      </c>
      <c r="Q123" s="97">
        <v>0</v>
      </c>
      <c r="R123" s="97">
        <v>0</v>
      </c>
      <c r="S123" s="97">
        <v>0</v>
      </c>
      <c r="T123" s="97">
        <v>0</v>
      </c>
      <c r="U123" s="97">
        <v>0</v>
      </c>
      <c r="V123" s="97">
        <v>0</v>
      </c>
      <c r="W123" s="97">
        <v>0</v>
      </c>
    </row>
    <row r="124" spans="1:23" x14ac:dyDescent="0.25">
      <c r="A124" s="97" t="s">
        <v>107</v>
      </c>
      <c r="B124" s="97" t="s">
        <v>66</v>
      </c>
      <c r="C124" s="97">
        <v>0</v>
      </c>
      <c r="D124" s="97">
        <v>0</v>
      </c>
      <c r="E124" s="97">
        <v>0</v>
      </c>
      <c r="F124" s="97">
        <v>0</v>
      </c>
      <c r="G124" s="97">
        <v>0</v>
      </c>
      <c r="H124" s="97">
        <v>0</v>
      </c>
      <c r="I124" s="97">
        <v>0</v>
      </c>
      <c r="J124" s="97">
        <v>0</v>
      </c>
      <c r="K124" s="97">
        <v>0</v>
      </c>
      <c r="L124" s="97">
        <v>0</v>
      </c>
      <c r="M124" s="97">
        <v>0</v>
      </c>
      <c r="N124" s="97">
        <v>0</v>
      </c>
      <c r="O124" s="97">
        <v>0</v>
      </c>
      <c r="P124" s="97">
        <v>0</v>
      </c>
      <c r="Q124" s="97">
        <v>0</v>
      </c>
      <c r="R124" s="97">
        <v>0</v>
      </c>
      <c r="S124" s="97">
        <v>0</v>
      </c>
      <c r="T124" s="97">
        <v>0</v>
      </c>
      <c r="U124" s="97">
        <v>0</v>
      </c>
      <c r="V124" s="97">
        <v>0</v>
      </c>
      <c r="W124" s="97">
        <v>0</v>
      </c>
    </row>
    <row r="125" spans="1:23" x14ac:dyDescent="0.25">
      <c r="A125" s="97" t="s">
        <v>108</v>
      </c>
      <c r="B125" s="97">
        <v>0</v>
      </c>
      <c r="C125" s="97">
        <v>4</v>
      </c>
      <c r="D125" s="97">
        <v>7</v>
      </c>
      <c r="E125" s="97">
        <v>0</v>
      </c>
      <c r="F125" s="97">
        <v>5</v>
      </c>
      <c r="G125" s="97">
        <v>1</v>
      </c>
      <c r="H125" s="97">
        <v>5</v>
      </c>
      <c r="I125" s="97">
        <v>5</v>
      </c>
      <c r="J125" s="97">
        <v>10</v>
      </c>
      <c r="K125" s="97">
        <v>2</v>
      </c>
      <c r="L125" s="97">
        <v>9</v>
      </c>
      <c r="M125" s="97">
        <v>8</v>
      </c>
      <c r="N125" s="97">
        <v>8</v>
      </c>
      <c r="O125" s="97">
        <v>16</v>
      </c>
      <c r="P125" s="97">
        <v>9</v>
      </c>
      <c r="Q125" s="97">
        <v>7</v>
      </c>
      <c r="R125" s="97">
        <v>9</v>
      </c>
      <c r="S125" s="97">
        <v>5</v>
      </c>
      <c r="T125" s="97">
        <v>4</v>
      </c>
      <c r="U125" s="97">
        <v>19</v>
      </c>
      <c r="V125" s="97">
        <v>6</v>
      </c>
      <c r="W125" s="97">
        <v>5</v>
      </c>
    </row>
    <row r="126" spans="1:23" x14ac:dyDescent="0.25">
      <c r="A126" s="97" t="s">
        <v>108</v>
      </c>
      <c r="B126" s="97">
        <v>1</v>
      </c>
      <c r="C126" s="97">
        <v>1</v>
      </c>
      <c r="D126" s="97">
        <v>6</v>
      </c>
      <c r="E126" s="97">
        <v>0</v>
      </c>
      <c r="F126" s="97">
        <v>4</v>
      </c>
      <c r="G126" s="97">
        <v>0</v>
      </c>
      <c r="H126" s="97">
        <v>5</v>
      </c>
      <c r="I126" s="97">
        <v>2</v>
      </c>
      <c r="J126" s="97">
        <v>9</v>
      </c>
      <c r="K126" s="97">
        <v>5</v>
      </c>
      <c r="L126" s="97">
        <v>2</v>
      </c>
      <c r="M126" s="97">
        <v>3</v>
      </c>
      <c r="N126" s="97">
        <v>2</v>
      </c>
      <c r="O126" s="97">
        <v>3</v>
      </c>
      <c r="P126" s="97">
        <v>4</v>
      </c>
      <c r="Q126" s="97">
        <v>0</v>
      </c>
      <c r="R126" s="97">
        <v>8</v>
      </c>
      <c r="S126" s="97">
        <v>13</v>
      </c>
      <c r="T126" s="97">
        <v>4</v>
      </c>
      <c r="U126" s="97">
        <v>7</v>
      </c>
      <c r="V126" s="97">
        <v>20</v>
      </c>
      <c r="W126" s="97">
        <v>21</v>
      </c>
    </row>
    <row r="127" spans="1:23" x14ac:dyDescent="0.25">
      <c r="A127" s="97" t="s">
        <v>108</v>
      </c>
      <c r="B127" s="97">
        <v>2</v>
      </c>
      <c r="C127" s="97">
        <v>12</v>
      </c>
      <c r="D127" s="97">
        <v>8</v>
      </c>
      <c r="E127" s="97">
        <v>26</v>
      </c>
      <c r="F127" s="97">
        <v>10</v>
      </c>
      <c r="G127" s="97">
        <v>2</v>
      </c>
      <c r="H127" s="97">
        <v>8</v>
      </c>
      <c r="I127" s="97">
        <v>6</v>
      </c>
      <c r="J127" s="97">
        <v>7</v>
      </c>
      <c r="K127" s="97">
        <v>7</v>
      </c>
      <c r="L127" s="97">
        <v>10</v>
      </c>
      <c r="M127" s="97">
        <v>14</v>
      </c>
      <c r="N127" s="97">
        <v>5</v>
      </c>
      <c r="O127" s="97">
        <v>7</v>
      </c>
      <c r="P127" s="97">
        <v>0</v>
      </c>
      <c r="Q127" s="97">
        <v>19</v>
      </c>
      <c r="R127" s="97">
        <v>0</v>
      </c>
      <c r="S127" s="97">
        <v>7</v>
      </c>
      <c r="T127" s="97">
        <v>18</v>
      </c>
      <c r="U127" s="97">
        <v>0</v>
      </c>
      <c r="V127" s="97">
        <v>0</v>
      </c>
      <c r="W127" s="97">
        <v>0</v>
      </c>
    </row>
    <row r="128" spans="1:23" x14ac:dyDescent="0.25">
      <c r="A128" s="97" t="s">
        <v>108</v>
      </c>
      <c r="B128" s="97">
        <v>3</v>
      </c>
      <c r="C128" s="97">
        <v>5</v>
      </c>
      <c r="D128" s="97">
        <v>5</v>
      </c>
      <c r="E128" s="97">
        <v>0</v>
      </c>
      <c r="F128" s="97">
        <v>6</v>
      </c>
      <c r="G128" s="97">
        <v>23</v>
      </c>
      <c r="H128" s="97">
        <v>8</v>
      </c>
      <c r="I128" s="97">
        <v>12</v>
      </c>
      <c r="J128" s="97">
        <v>0</v>
      </c>
      <c r="K128" s="97">
        <v>12</v>
      </c>
      <c r="L128" s="97">
        <v>0</v>
      </c>
      <c r="M128" s="97">
        <v>0</v>
      </c>
      <c r="N128" s="97">
        <v>0</v>
      </c>
      <c r="O128" s="97">
        <v>0</v>
      </c>
      <c r="P128" s="97">
        <v>0</v>
      </c>
      <c r="Q128" s="97">
        <v>0</v>
      </c>
      <c r="R128" s="97">
        <v>0</v>
      </c>
      <c r="S128" s="97">
        <v>0</v>
      </c>
      <c r="T128" s="97">
        <v>0</v>
      </c>
      <c r="U128" s="97">
        <v>0</v>
      </c>
      <c r="V128" s="97">
        <v>0</v>
      </c>
      <c r="W128" s="97">
        <v>0</v>
      </c>
    </row>
    <row r="129" spans="1:23" x14ac:dyDescent="0.25">
      <c r="A129" s="97" t="s">
        <v>108</v>
      </c>
      <c r="B129" s="97">
        <v>4</v>
      </c>
      <c r="C129" s="97">
        <v>4</v>
      </c>
      <c r="D129" s="97">
        <v>0</v>
      </c>
      <c r="E129" s="97">
        <v>0</v>
      </c>
      <c r="F129" s="97">
        <v>0</v>
      </c>
      <c r="G129" s="97">
        <v>0</v>
      </c>
      <c r="H129" s="97">
        <v>0</v>
      </c>
      <c r="I129" s="97">
        <v>0</v>
      </c>
      <c r="J129" s="97">
        <v>0</v>
      </c>
      <c r="K129" s="97">
        <v>0</v>
      </c>
      <c r="L129" s="97">
        <v>0</v>
      </c>
      <c r="M129" s="97">
        <v>0</v>
      </c>
      <c r="N129" s="97">
        <v>0</v>
      </c>
      <c r="O129" s="97">
        <v>0</v>
      </c>
      <c r="P129" s="97">
        <v>0</v>
      </c>
      <c r="Q129" s="97">
        <v>0</v>
      </c>
      <c r="R129" s="97">
        <v>0</v>
      </c>
      <c r="S129" s="97">
        <v>0</v>
      </c>
      <c r="T129" s="97">
        <v>0</v>
      </c>
      <c r="U129" s="97">
        <v>0</v>
      </c>
      <c r="V129" s="97">
        <v>0</v>
      </c>
      <c r="W129" s="97">
        <v>0</v>
      </c>
    </row>
    <row r="130" spans="1:23" x14ac:dyDescent="0.25">
      <c r="A130" s="97" t="s">
        <v>108</v>
      </c>
      <c r="B130" s="97" t="s">
        <v>66</v>
      </c>
      <c r="C130" s="97">
        <v>0</v>
      </c>
      <c r="D130" s="97">
        <v>0</v>
      </c>
      <c r="E130" s="97">
        <v>0</v>
      </c>
      <c r="F130" s="97">
        <v>1</v>
      </c>
      <c r="G130" s="97">
        <v>0</v>
      </c>
      <c r="H130" s="97">
        <v>0</v>
      </c>
      <c r="I130" s="97">
        <v>1</v>
      </c>
      <c r="J130" s="97">
        <v>0</v>
      </c>
      <c r="K130" s="97">
        <v>0</v>
      </c>
      <c r="L130" s="97">
        <v>5</v>
      </c>
      <c r="M130" s="97">
        <v>1</v>
      </c>
      <c r="N130" s="97">
        <v>11</v>
      </c>
      <c r="O130" s="97">
        <v>0</v>
      </c>
      <c r="P130" s="97">
        <v>13</v>
      </c>
      <c r="Q130" s="97">
        <v>0</v>
      </c>
      <c r="R130" s="97">
        <v>9</v>
      </c>
      <c r="S130" s="97">
        <v>1</v>
      </c>
      <c r="T130" s="97">
        <v>0</v>
      </c>
      <c r="U130" s="97">
        <v>0</v>
      </c>
      <c r="V130" s="97">
        <v>0</v>
      </c>
      <c r="W130" s="97">
        <v>0</v>
      </c>
    </row>
    <row r="131" spans="1:23" x14ac:dyDescent="0.25">
      <c r="A131" s="97" t="s">
        <v>85</v>
      </c>
      <c r="B131" s="97">
        <v>0</v>
      </c>
      <c r="C131" s="97">
        <v>1</v>
      </c>
      <c r="D131" s="97">
        <v>3</v>
      </c>
      <c r="E131" s="97">
        <v>1</v>
      </c>
      <c r="F131" s="97">
        <v>3</v>
      </c>
      <c r="G131" s="97">
        <v>0</v>
      </c>
      <c r="H131" s="97">
        <v>1</v>
      </c>
      <c r="I131" s="97">
        <v>1</v>
      </c>
      <c r="J131" s="97">
        <v>0</v>
      </c>
      <c r="K131" s="97">
        <v>1</v>
      </c>
      <c r="L131" s="97">
        <v>2</v>
      </c>
      <c r="M131" s="97">
        <v>1</v>
      </c>
      <c r="N131" s="97">
        <v>2</v>
      </c>
      <c r="O131" s="97">
        <v>3</v>
      </c>
      <c r="P131" s="97">
        <v>3</v>
      </c>
      <c r="Q131" s="97">
        <v>3</v>
      </c>
      <c r="R131" s="97">
        <v>3</v>
      </c>
      <c r="S131" s="97">
        <v>1</v>
      </c>
      <c r="T131" s="97">
        <v>2</v>
      </c>
      <c r="U131" s="97">
        <v>4</v>
      </c>
      <c r="V131" s="97">
        <v>3</v>
      </c>
      <c r="W131" s="97">
        <v>0</v>
      </c>
    </row>
    <row r="132" spans="1:23" x14ac:dyDescent="0.25">
      <c r="A132" s="97" t="s">
        <v>85</v>
      </c>
      <c r="B132" s="97">
        <v>1</v>
      </c>
      <c r="C132" s="97">
        <v>0</v>
      </c>
      <c r="D132" s="97">
        <v>0</v>
      </c>
      <c r="E132" s="97">
        <v>0</v>
      </c>
      <c r="F132" s="97">
        <v>1</v>
      </c>
      <c r="G132" s="97">
        <v>0</v>
      </c>
      <c r="H132" s="97">
        <v>0</v>
      </c>
      <c r="I132" s="97">
        <v>2</v>
      </c>
      <c r="J132" s="97">
        <v>2</v>
      </c>
      <c r="K132" s="97">
        <v>0</v>
      </c>
      <c r="L132" s="97">
        <v>1</v>
      </c>
      <c r="M132" s="97">
        <v>0</v>
      </c>
      <c r="N132" s="97">
        <v>0</v>
      </c>
      <c r="O132" s="97">
        <v>0</v>
      </c>
      <c r="P132" s="97">
        <v>1</v>
      </c>
      <c r="Q132" s="97">
        <v>0</v>
      </c>
      <c r="R132" s="97">
        <v>1</v>
      </c>
      <c r="S132" s="97">
        <v>1</v>
      </c>
      <c r="T132" s="97">
        <v>1</v>
      </c>
      <c r="U132" s="97">
        <v>0</v>
      </c>
      <c r="V132" s="97">
        <v>1</v>
      </c>
      <c r="W132" s="97">
        <v>4</v>
      </c>
    </row>
    <row r="133" spans="1:23" x14ac:dyDescent="0.25">
      <c r="A133" s="97" t="s">
        <v>85</v>
      </c>
      <c r="B133" s="97">
        <v>2</v>
      </c>
      <c r="C133" s="97">
        <v>1</v>
      </c>
      <c r="D133" s="97">
        <v>1</v>
      </c>
      <c r="E133" s="97">
        <v>3</v>
      </c>
      <c r="F133" s="97">
        <v>0</v>
      </c>
      <c r="G133" s="97">
        <v>1</v>
      </c>
      <c r="H133" s="97">
        <v>2</v>
      </c>
      <c r="I133" s="97">
        <v>1</v>
      </c>
      <c r="J133" s="97">
        <v>2</v>
      </c>
      <c r="K133" s="97">
        <v>0</v>
      </c>
      <c r="L133" s="97">
        <v>1</v>
      </c>
      <c r="M133" s="97">
        <v>3</v>
      </c>
      <c r="N133" s="97">
        <v>2</v>
      </c>
      <c r="O133" s="97">
        <v>1</v>
      </c>
      <c r="P133" s="97">
        <v>0</v>
      </c>
      <c r="Q133" s="97">
        <v>1</v>
      </c>
      <c r="R133" s="97">
        <v>0</v>
      </c>
      <c r="S133" s="97">
        <v>1</v>
      </c>
      <c r="T133" s="97">
        <v>1</v>
      </c>
      <c r="U133" s="97">
        <v>0</v>
      </c>
      <c r="V133" s="97">
        <v>0</v>
      </c>
      <c r="W133" s="97">
        <v>0</v>
      </c>
    </row>
    <row r="134" spans="1:23" x14ac:dyDescent="0.25">
      <c r="A134" s="97" t="s">
        <v>85</v>
      </c>
      <c r="B134" s="97">
        <v>3</v>
      </c>
      <c r="C134" s="97">
        <v>2</v>
      </c>
      <c r="D134" s="97">
        <v>0</v>
      </c>
      <c r="E134" s="97">
        <v>0</v>
      </c>
      <c r="F134" s="97">
        <v>0</v>
      </c>
      <c r="G134" s="97">
        <v>3</v>
      </c>
      <c r="H134" s="97">
        <v>1</v>
      </c>
      <c r="I134" s="97">
        <v>0</v>
      </c>
      <c r="J134" s="97">
        <v>0</v>
      </c>
      <c r="K134" s="97">
        <v>3</v>
      </c>
      <c r="L134" s="97">
        <v>0</v>
      </c>
      <c r="M134" s="97">
        <v>0</v>
      </c>
      <c r="N134" s="97">
        <v>0</v>
      </c>
      <c r="O134" s="97">
        <v>0</v>
      </c>
      <c r="P134" s="97">
        <v>0</v>
      </c>
      <c r="Q134" s="97">
        <v>0</v>
      </c>
      <c r="R134" s="97">
        <v>0</v>
      </c>
      <c r="S134" s="97">
        <v>0</v>
      </c>
      <c r="T134" s="97">
        <v>0</v>
      </c>
      <c r="U134" s="97">
        <v>0</v>
      </c>
      <c r="V134" s="97">
        <v>0</v>
      </c>
      <c r="W134" s="97">
        <v>0</v>
      </c>
    </row>
    <row r="135" spans="1:23" x14ac:dyDescent="0.25">
      <c r="A135" s="97" t="s">
        <v>85</v>
      </c>
      <c r="B135" s="97">
        <v>4</v>
      </c>
      <c r="C135" s="97">
        <v>0</v>
      </c>
      <c r="D135" s="97">
        <v>0</v>
      </c>
      <c r="E135" s="97">
        <v>0</v>
      </c>
      <c r="F135" s="97">
        <v>0</v>
      </c>
      <c r="G135" s="97">
        <v>0</v>
      </c>
      <c r="H135" s="97">
        <v>0</v>
      </c>
      <c r="I135" s="97">
        <v>0</v>
      </c>
      <c r="J135" s="97">
        <v>0</v>
      </c>
      <c r="K135" s="97">
        <v>0</v>
      </c>
      <c r="L135" s="97">
        <v>0</v>
      </c>
      <c r="M135" s="97">
        <v>0</v>
      </c>
      <c r="N135" s="97">
        <v>0</v>
      </c>
      <c r="O135" s="97">
        <v>0</v>
      </c>
      <c r="P135" s="97">
        <v>0</v>
      </c>
      <c r="Q135" s="97">
        <v>0</v>
      </c>
      <c r="R135" s="97">
        <v>0</v>
      </c>
      <c r="S135" s="97">
        <v>0</v>
      </c>
      <c r="T135" s="97">
        <v>0</v>
      </c>
      <c r="U135" s="97">
        <v>0</v>
      </c>
      <c r="V135" s="97">
        <v>0</v>
      </c>
      <c r="W135" s="97">
        <v>0</v>
      </c>
    </row>
    <row r="136" spans="1:23" x14ac:dyDescent="0.25">
      <c r="A136" s="97" t="s">
        <v>85</v>
      </c>
      <c r="B136" s="97" t="s">
        <v>66</v>
      </c>
      <c r="C136" s="97">
        <v>0</v>
      </c>
      <c r="D136" s="97">
        <v>0</v>
      </c>
      <c r="E136" s="97">
        <v>0</v>
      </c>
      <c r="F136" s="97">
        <v>0</v>
      </c>
      <c r="G136" s="97">
        <v>0</v>
      </c>
      <c r="H136" s="97">
        <v>0</v>
      </c>
      <c r="I136" s="97">
        <v>0</v>
      </c>
      <c r="J136" s="97">
        <v>0</v>
      </c>
      <c r="K136" s="97">
        <v>0</v>
      </c>
      <c r="L136" s="97">
        <v>0</v>
      </c>
      <c r="M136" s="97">
        <v>0</v>
      </c>
      <c r="N136" s="97">
        <v>0</v>
      </c>
      <c r="O136" s="97">
        <v>0</v>
      </c>
      <c r="P136" s="97">
        <v>0</v>
      </c>
      <c r="Q136" s="97">
        <v>0</v>
      </c>
      <c r="R136" s="97">
        <v>0</v>
      </c>
      <c r="S136" s="97">
        <v>1</v>
      </c>
      <c r="T136" s="97">
        <v>0</v>
      </c>
      <c r="U136" s="97">
        <v>0</v>
      </c>
      <c r="V136" s="97">
        <v>0</v>
      </c>
      <c r="W136" s="97">
        <v>0</v>
      </c>
    </row>
    <row r="137" spans="1:23" x14ac:dyDescent="0.25">
      <c r="A137" s="97" t="s">
        <v>109</v>
      </c>
      <c r="B137" s="97">
        <v>0</v>
      </c>
      <c r="C137" s="97">
        <v>3</v>
      </c>
      <c r="D137" s="97">
        <v>4</v>
      </c>
      <c r="E137" s="97">
        <v>0</v>
      </c>
      <c r="F137" s="97">
        <v>1</v>
      </c>
      <c r="G137" s="97">
        <v>0</v>
      </c>
      <c r="H137" s="97">
        <v>1</v>
      </c>
      <c r="I137" s="97">
        <v>0</v>
      </c>
      <c r="J137" s="97">
        <v>3</v>
      </c>
      <c r="K137" s="97">
        <v>1</v>
      </c>
      <c r="L137" s="97">
        <v>3</v>
      </c>
      <c r="M137" s="97">
        <v>1</v>
      </c>
      <c r="N137" s="97">
        <v>1</v>
      </c>
      <c r="O137" s="97">
        <v>2</v>
      </c>
      <c r="P137" s="97">
        <v>3</v>
      </c>
      <c r="Q137" s="97">
        <v>3</v>
      </c>
      <c r="R137" s="97">
        <v>3</v>
      </c>
      <c r="S137" s="97">
        <v>7</v>
      </c>
      <c r="T137" s="97">
        <v>3</v>
      </c>
      <c r="U137" s="97">
        <v>5</v>
      </c>
      <c r="V137" s="97">
        <v>2</v>
      </c>
      <c r="W137" s="97">
        <v>1</v>
      </c>
    </row>
    <row r="138" spans="1:23" x14ac:dyDescent="0.25">
      <c r="A138" s="97" t="s">
        <v>109</v>
      </c>
      <c r="B138" s="97">
        <v>1</v>
      </c>
      <c r="C138" s="97">
        <v>0</v>
      </c>
      <c r="D138" s="97">
        <v>2</v>
      </c>
      <c r="E138" s="97">
        <v>1</v>
      </c>
      <c r="F138" s="97">
        <v>2</v>
      </c>
      <c r="G138" s="97">
        <v>1</v>
      </c>
      <c r="H138" s="97">
        <v>4</v>
      </c>
      <c r="I138" s="97">
        <v>1</v>
      </c>
      <c r="J138" s="97">
        <v>3</v>
      </c>
      <c r="K138" s="97">
        <v>1</v>
      </c>
      <c r="L138" s="97">
        <v>2</v>
      </c>
      <c r="M138" s="97">
        <v>2</v>
      </c>
      <c r="N138" s="97">
        <v>2</v>
      </c>
      <c r="O138" s="97">
        <v>0</v>
      </c>
      <c r="P138" s="97">
        <v>4</v>
      </c>
      <c r="Q138" s="97">
        <v>0</v>
      </c>
      <c r="R138" s="97">
        <v>4</v>
      </c>
      <c r="S138" s="97">
        <v>0</v>
      </c>
      <c r="T138" s="97">
        <v>1</v>
      </c>
      <c r="U138" s="97">
        <v>2</v>
      </c>
      <c r="V138" s="97">
        <v>5</v>
      </c>
      <c r="W138" s="97">
        <v>6</v>
      </c>
    </row>
    <row r="139" spans="1:23" x14ac:dyDescent="0.25">
      <c r="A139" s="97" t="s">
        <v>109</v>
      </c>
      <c r="B139" s="97">
        <v>2</v>
      </c>
      <c r="C139" s="97">
        <v>3</v>
      </c>
      <c r="D139" s="97">
        <v>1</v>
      </c>
      <c r="E139" s="97">
        <v>6</v>
      </c>
      <c r="F139" s="97">
        <v>0</v>
      </c>
      <c r="G139" s="97">
        <v>0</v>
      </c>
      <c r="H139" s="97">
        <v>0</v>
      </c>
      <c r="I139" s="97">
        <v>2</v>
      </c>
      <c r="J139" s="97">
        <v>1</v>
      </c>
      <c r="K139" s="97">
        <v>3</v>
      </c>
      <c r="L139" s="97">
        <v>2</v>
      </c>
      <c r="M139" s="97">
        <v>4</v>
      </c>
      <c r="N139" s="97">
        <v>4</v>
      </c>
      <c r="O139" s="97">
        <v>5</v>
      </c>
      <c r="P139" s="97">
        <v>0</v>
      </c>
      <c r="Q139" s="97">
        <v>4</v>
      </c>
      <c r="R139" s="97">
        <v>0</v>
      </c>
      <c r="S139" s="97">
        <v>0</v>
      </c>
      <c r="T139" s="97">
        <v>2</v>
      </c>
      <c r="U139" s="97">
        <v>0</v>
      </c>
      <c r="V139" s="97">
        <v>0</v>
      </c>
      <c r="W139" s="97">
        <v>0</v>
      </c>
    </row>
    <row r="140" spans="1:23" x14ac:dyDescent="0.25">
      <c r="A140" s="97" t="s">
        <v>109</v>
      </c>
      <c r="B140" s="97">
        <v>3</v>
      </c>
      <c r="C140" s="97">
        <v>1</v>
      </c>
      <c r="D140" s="97">
        <v>0</v>
      </c>
      <c r="E140" s="97">
        <v>0</v>
      </c>
      <c r="F140" s="97">
        <v>3</v>
      </c>
      <c r="G140" s="97">
        <v>6</v>
      </c>
      <c r="H140" s="97">
        <v>2</v>
      </c>
      <c r="I140" s="97">
        <v>3</v>
      </c>
      <c r="J140" s="97">
        <v>0</v>
      </c>
      <c r="K140" s="97">
        <v>2</v>
      </c>
      <c r="L140" s="97">
        <v>0</v>
      </c>
      <c r="M140" s="97">
        <v>0</v>
      </c>
      <c r="N140" s="97">
        <v>0</v>
      </c>
      <c r="O140" s="97">
        <v>0</v>
      </c>
      <c r="P140" s="97">
        <v>0</v>
      </c>
      <c r="Q140" s="97">
        <v>0</v>
      </c>
      <c r="R140" s="97">
        <v>0</v>
      </c>
      <c r="S140" s="97">
        <v>0</v>
      </c>
      <c r="T140" s="97">
        <v>0</v>
      </c>
      <c r="U140" s="97">
        <v>0</v>
      </c>
      <c r="V140" s="97">
        <v>0</v>
      </c>
      <c r="W140" s="97">
        <v>0</v>
      </c>
    </row>
    <row r="141" spans="1:23" x14ac:dyDescent="0.25">
      <c r="A141" s="97" t="s">
        <v>109</v>
      </c>
      <c r="B141" s="97">
        <v>4</v>
      </c>
      <c r="C141" s="97">
        <v>0</v>
      </c>
      <c r="D141" s="97">
        <v>0</v>
      </c>
      <c r="E141" s="97">
        <v>0</v>
      </c>
      <c r="F141" s="97">
        <v>0</v>
      </c>
      <c r="G141" s="97">
        <v>0</v>
      </c>
      <c r="H141" s="97">
        <v>0</v>
      </c>
      <c r="I141" s="97">
        <v>0</v>
      </c>
      <c r="J141" s="97">
        <v>0</v>
      </c>
      <c r="K141" s="97">
        <v>0</v>
      </c>
      <c r="L141" s="97">
        <v>0</v>
      </c>
      <c r="M141" s="97">
        <v>0</v>
      </c>
      <c r="N141" s="97">
        <v>0</v>
      </c>
      <c r="O141" s="97">
        <v>0</v>
      </c>
      <c r="P141" s="97">
        <v>0</v>
      </c>
      <c r="Q141" s="97">
        <v>0</v>
      </c>
      <c r="R141" s="97">
        <v>0</v>
      </c>
      <c r="S141" s="97">
        <v>0</v>
      </c>
      <c r="T141" s="97">
        <v>0</v>
      </c>
      <c r="U141" s="97">
        <v>0</v>
      </c>
      <c r="V141" s="97">
        <v>0</v>
      </c>
      <c r="W141" s="97">
        <v>0</v>
      </c>
    </row>
    <row r="142" spans="1:23" x14ac:dyDescent="0.25">
      <c r="A142" s="97" t="s">
        <v>109</v>
      </c>
      <c r="B142" s="97" t="s">
        <v>66</v>
      </c>
      <c r="C142" s="97">
        <v>0</v>
      </c>
      <c r="D142" s="97">
        <v>0</v>
      </c>
      <c r="E142" s="97">
        <v>0</v>
      </c>
      <c r="F142" s="97">
        <v>1</v>
      </c>
      <c r="G142" s="97">
        <v>0</v>
      </c>
      <c r="H142" s="97">
        <v>0</v>
      </c>
      <c r="I142" s="97">
        <v>1</v>
      </c>
      <c r="J142" s="97">
        <v>0</v>
      </c>
      <c r="K142" s="97">
        <v>0</v>
      </c>
      <c r="L142" s="97">
        <v>0</v>
      </c>
      <c r="M142" s="97">
        <v>0</v>
      </c>
      <c r="N142" s="97">
        <v>0</v>
      </c>
      <c r="O142" s="97">
        <v>0</v>
      </c>
      <c r="P142" s="97">
        <v>0</v>
      </c>
      <c r="Q142" s="97">
        <v>0</v>
      </c>
      <c r="R142" s="97">
        <v>0</v>
      </c>
      <c r="S142" s="97">
        <v>0</v>
      </c>
      <c r="T142" s="97">
        <v>1</v>
      </c>
      <c r="U142" s="97">
        <v>0</v>
      </c>
      <c r="V142" s="97">
        <v>0</v>
      </c>
      <c r="W142" s="97">
        <v>0</v>
      </c>
    </row>
    <row r="143" spans="1:23" x14ac:dyDescent="0.25">
      <c r="A143" s="97" t="s">
        <v>110</v>
      </c>
      <c r="B143" s="97">
        <v>0</v>
      </c>
      <c r="C143" s="97">
        <v>3</v>
      </c>
      <c r="D143" s="97">
        <v>3</v>
      </c>
      <c r="E143" s="97">
        <v>1</v>
      </c>
      <c r="F143" s="97">
        <v>4</v>
      </c>
      <c r="G143" s="97">
        <v>1</v>
      </c>
      <c r="H143" s="97">
        <v>4</v>
      </c>
      <c r="I143" s="97">
        <v>4</v>
      </c>
      <c r="J143" s="97">
        <v>3</v>
      </c>
      <c r="K143" s="97">
        <v>3</v>
      </c>
      <c r="L143" s="97">
        <v>2</v>
      </c>
      <c r="M143" s="97">
        <v>4</v>
      </c>
      <c r="N143" s="97">
        <v>5</v>
      </c>
      <c r="O143" s="97">
        <v>4</v>
      </c>
      <c r="P143" s="97">
        <v>4</v>
      </c>
      <c r="Q143" s="97">
        <v>3</v>
      </c>
      <c r="R143" s="97">
        <v>3</v>
      </c>
      <c r="S143" s="97">
        <v>2</v>
      </c>
      <c r="T143" s="97">
        <v>5</v>
      </c>
      <c r="U143" s="97">
        <v>11</v>
      </c>
      <c r="V143" s="97">
        <v>3</v>
      </c>
      <c r="W143" s="97">
        <v>1</v>
      </c>
    </row>
    <row r="144" spans="1:23" x14ac:dyDescent="0.25">
      <c r="A144" s="97" t="s">
        <v>110</v>
      </c>
      <c r="B144" s="97">
        <v>1</v>
      </c>
      <c r="C144" s="97">
        <v>0</v>
      </c>
      <c r="D144" s="97">
        <v>4</v>
      </c>
      <c r="E144" s="97">
        <v>4</v>
      </c>
      <c r="F144" s="97">
        <v>2</v>
      </c>
      <c r="G144" s="97">
        <v>0</v>
      </c>
      <c r="H144" s="97">
        <v>1</v>
      </c>
      <c r="I144" s="97">
        <v>0</v>
      </c>
      <c r="J144" s="97">
        <v>4</v>
      </c>
      <c r="K144" s="97">
        <v>0</v>
      </c>
      <c r="L144" s="97">
        <v>4</v>
      </c>
      <c r="M144" s="97">
        <v>2</v>
      </c>
      <c r="N144" s="97">
        <v>2</v>
      </c>
      <c r="O144" s="97">
        <v>0</v>
      </c>
      <c r="P144" s="97">
        <v>7</v>
      </c>
      <c r="Q144" s="97">
        <v>0</v>
      </c>
      <c r="R144" s="97">
        <v>8</v>
      </c>
      <c r="S144" s="97">
        <v>1</v>
      </c>
      <c r="T144" s="97">
        <v>3</v>
      </c>
      <c r="U144" s="97">
        <v>0</v>
      </c>
      <c r="V144" s="97">
        <v>8</v>
      </c>
      <c r="W144" s="97">
        <v>10</v>
      </c>
    </row>
    <row r="145" spans="1:23" x14ac:dyDescent="0.25">
      <c r="A145" s="97" t="s">
        <v>110</v>
      </c>
      <c r="B145" s="97">
        <v>2</v>
      </c>
      <c r="C145" s="97">
        <v>5</v>
      </c>
      <c r="D145" s="97">
        <v>4</v>
      </c>
      <c r="E145" s="97">
        <v>6</v>
      </c>
      <c r="F145" s="97">
        <v>3</v>
      </c>
      <c r="G145" s="97">
        <v>2</v>
      </c>
      <c r="H145" s="97">
        <v>3</v>
      </c>
      <c r="I145" s="97">
        <v>2</v>
      </c>
      <c r="J145" s="97">
        <v>4</v>
      </c>
      <c r="K145" s="97">
        <v>2</v>
      </c>
      <c r="L145" s="97">
        <v>5</v>
      </c>
      <c r="M145" s="97">
        <v>5</v>
      </c>
      <c r="N145" s="97">
        <v>4</v>
      </c>
      <c r="O145" s="97">
        <v>7</v>
      </c>
      <c r="P145" s="97">
        <v>0</v>
      </c>
      <c r="Q145" s="97">
        <v>8</v>
      </c>
      <c r="R145" s="97">
        <v>0</v>
      </c>
      <c r="S145" s="97">
        <v>8</v>
      </c>
      <c r="T145" s="97">
        <v>3</v>
      </c>
      <c r="U145" s="97">
        <v>0</v>
      </c>
      <c r="V145" s="97">
        <v>0</v>
      </c>
      <c r="W145" s="97">
        <v>0</v>
      </c>
    </row>
    <row r="146" spans="1:23" x14ac:dyDescent="0.25">
      <c r="A146" s="97" t="s">
        <v>110</v>
      </c>
      <c r="B146" s="97">
        <v>3</v>
      </c>
      <c r="C146" s="97">
        <v>2</v>
      </c>
      <c r="D146" s="97">
        <v>0</v>
      </c>
      <c r="E146" s="97">
        <v>0</v>
      </c>
      <c r="F146" s="97">
        <v>2</v>
      </c>
      <c r="G146" s="97">
        <v>8</v>
      </c>
      <c r="H146" s="97">
        <v>3</v>
      </c>
      <c r="I146" s="97">
        <v>5</v>
      </c>
      <c r="J146" s="97">
        <v>0</v>
      </c>
      <c r="K146" s="97">
        <v>6</v>
      </c>
      <c r="L146" s="97">
        <v>0</v>
      </c>
      <c r="M146" s="97">
        <v>0</v>
      </c>
      <c r="N146" s="97">
        <v>0</v>
      </c>
      <c r="O146" s="97">
        <v>0</v>
      </c>
      <c r="P146" s="97">
        <v>0</v>
      </c>
      <c r="Q146" s="97">
        <v>0</v>
      </c>
      <c r="R146" s="97">
        <v>0</v>
      </c>
      <c r="S146" s="97">
        <v>0</v>
      </c>
      <c r="T146" s="97">
        <v>0</v>
      </c>
      <c r="U146" s="97">
        <v>0</v>
      </c>
      <c r="V146" s="97">
        <v>0</v>
      </c>
      <c r="W146" s="97">
        <v>0</v>
      </c>
    </row>
    <row r="147" spans="1:23" x14ac:dyDescent="0.25">
      <c r="A147" s="97" t="s">
        <v>110</v>
      </c>
      <c r="B147" s="97">
        <v>4</v>
      </c>
      <c r="C147" s="97">
        <v>1</v>
      </c>
      <c r="D147" s="97">
        <v>0</v>
      </c>
      <c r="E147" s="97">
        <v>0</v>
      </c>
      <c r="F147" s="97">
        <v>0</v>
      </c>
      <c r="G147" s="97">
        <v>0</v>
      </c>
      <c r="H147" s="97">
        <v>0</v>
      </c>
      <c r="I147" s="97">
        <v>0</v>
      </c>
      <c r="J147" s="97">
        <v>0</v>
      </c>
      <c r="K147" s="97">
        <v>0</v>
      </c>
      <c r="L147" s="97">
        <v>0</v>
      </c>
      <c r="M147" s="97">
        <v>0</v>
      </c>
      <c r="N147" s="97">
        <v>0</v>
      </c>
      <c r="O147" s="97">
        <v>0</v>
      </c>
      <c r="P147" s="97">
        <v>0</v>
      </c>
      <c r="Q147" s="97">
        <v>0</v>
      </c>
      <c r="R147" s="97">
        <v>0</v>
      </c>
      <c r="S147" s="97">
        <v>0</v>
      </c>
      <c r="T147" s="97">
        <v>0</v>
      </c>
      <c r="U147" s="97">
        <v>0</v>
      </c>
      <c r="V147" s="97">
        <v>0</v>
      </c>
      <c r="W147" s="97">
        <v>0</v>
      </c>
    </row>
    <row r="148" spans="1:23" x14ac:dyDescent="0.25">
      <c r="A148" s="97" t="s">
        <v>110</v>
      </c>
      <c r="B148" s="97" t="s">
        <v>66</v>
      </c>
      <c r="C148" s="97">
        <v>0</v>
      </c>
      <c r="D148" s="97">
        <v>0</v>
      </c>
      <c r="E148" s="97">
        <v>0</v>
      </c>
      <c r="F148" s="97">
        <v>0</v>
      </c>
      <c r="G148" s="97">
        <v>0</v>
      </c>
      <c r="H148" s="97">
        <v>0</v>
      </c>
      <c r="I148" s="97">
        <v>0</v>
      </c>
      <c r="J148" s="97">
        <v>0</v>
      </c>
      <c r="K148" s="97">
        <v>0</v>
      </c>
      <c r="L148" s="97">
        <v>0</v>
      </c>
      <c r="M148" s="97">
        <v>0</v>
      </c>
      <c r="N148" s="97">
        <v>0</v>
      </c>
      <c r="O148" s="97">
        <v>0</v>
      </c>
      <c r="P148" s="97">
        <v>0</v>
      </c>
      <c r="Q148" s="97">
        <v>0</v>
      </c>
      <c r="R148" s="97">
        <v>0</v>
      </c>
      <c r="S148" s="97">
        <v>0</v>
      </c>
      <c r="T148" s="97">
        <v>0</v>
      </c>
      <c r="U148" s="97">
        <v>0</v>
      </c>
      <c r="V148" s="97">
        <v>0</v>
      </c>
      <c r="W148" s="97">
        <v>0</v>
      </c>
    </row>
    <row r="149" spans="1:23" x14ac:dyDescent="0.25">
      <c r="A149" s="97" t="s">
        <v>111</v>
      </c>
      <c r="B149" s="97">
        <v>0</v>
      </c>
      <c r="C149" s="97">
        <v>4</v>
      </c>
      <c r="D149" s="97">
        <v>1</v>
      </c>
      <c r="E149" s="97">
        <v>2</v>
      </c>
      <c r="F149" s="97">
        <v>20</v>
      </c>
      <c r="G149" s="97">
        <v>0</v>
      </c>
      <c r="H149" s="97">
        <v>13</v>
      </c>
      <c r="I149" s="97">
        <v>8</v>
      </c>
      <c r="J149" s="97">
        <v>1</v>
      </c>
      <c r="K149" s="97">
        <v>6</v>
      </c>
      <c r="L149" s="97">
        <v>14</v>
      </c>
      <c r="M149" s="97">
        <v>18</v>
      </c>
      <c r="N149" s="97">
        <v>21</v>
      </c>
      <c r="O149" s="97">
        <v>15</v>
      </c>
      <c r="P149" s="97">
        <v>24</v>
      </c>
      <c r="Q149" s="97">
        <v>21</v>
      </c>
      <c r="R149" s="97">
        <v>27</v>
      </c>
      <c r="S149" s="97">
        <v>21</v>
      </c>
      <c r="T149" s="97">
        <v>14</v>
      </c>
      <c r="U149" s="97">
        <v>30</v>
      </c>
      <c r="V149" s="97">
        <v>23</v>
      </c>
      <c r="W149" s="97">
        <v>12</v>
      </c>
    </row>
    <row r="150" spans="1:23" x14ac:dyDescent="0.25">
      <c r="A150" s="97" t="s">
        <v>111</v>
      </c>
      <c r="B150" s="97">
        <v>1</v>
      </c>
      <c r="C150" s="97">
        <v>4</v>
      </c>
      <c r="D150" s="97">
        <v>5</v>
      </c>
      <c r="E150" s="97">
        <v>4</v>
      </c>
      <c r="F150" s="97">
        <v>3</v>
      </c>
      <c r="G150" s="97">
        <v>1</v>
      </c>
      <c r="H150" s="97">
        <v>8</v>
      </c>
      <c r="I150" s="97">
        <v>4</v>
      </c>
      <c r="J150" s="97">
        <v>18</v>
      </c>
      <c r="K150" s="97">
        <v>4</v>
      </c>
      <c r="L150" s="97">
        <v>11</v>
      </c>
      <c r="M150" s="97">
        <v>3</v>
      </c>
      <c r="N150" s="97">
        <v>12</v>
      </c>
      <c r="O150" s="97">
        <v>2</v>
      </c>
      <c r="P150" s="97">
        <v>13</v>
      </c>
      <c r="Q150" s="97">
        <v>6</v>
      </c>
      <c r="R150" s="97">
        <v>10</v>
      </c>
      <c r="S150" s="97">
        <v>12</v>
      </c>
      <c r="T150" s="97">
        <v>17</v>
      </c>
      <c r="U150" s="97">
        <v>7</v>
      </c>
      <c r="V150" s="97">
        <v>14</v>
      </c>
      <c r="W150" s="97">
        <v>25</v>
      </c>
    </row>
    <row r="151" spans="1:23" x14ac:dyDescent="0.25">
      <c r="A151" s="97" t="s">
        <v>111</v>
      </c>
      <c r="B151" s="97">
        <v>2</v>
      </c>
      <c r="C151" s="97">
        <v>6</v>
      </c>
      <c r="D151" s="97">
        <v>17</v>
      </c>
      <c r="E151" s="97">
        <v>31</v>
      </c>
      <c r="F151" s="97">
        <v>7</v>
      </c>
      <c r="G151" s="97">
        <v>1</v>
      </c>
      <c r="H151" s="97">
        <v>11</v>
      </c>
      <c r="I151" s="97">
        <v>10</v>
      </c>
      <c r="J151" s="97">
        <v>18</v>
      </c>
      <c r="K151" s="97">
        <v>3</v>
      </c>
      <c r="L151" s="97">
        <v>12</v>
      </c>
      <c r="M151" s="97">
        <v>16</v>
      </c>
      <c r="N151" s="97">
        <v>4</v>
      </c>
      <c r="O151" s="97">
        <v>20</v>
      </c>
      <c r="P151" s="97">
        <v>0</v>
      </c>
      <c r="Q151" s="97">
        <v>10</v>
      </c>
      <c r="R151" s="97">
        <v>0</v>
      </c>
      <c r="S151" s="97">
        <v>4</v>
      </c>
      <c r="T151" s="97">
        <v>6</v>
      </c>
      <c r="U151" s="97">
        <v>0</v>
      </c>
      <c r="V151" s="97">
        <v>0</v>
      </c>
      <c r="W151" s="97">
        <v>0</v>
      </c>
    </row>
    <row r="152" spans="1:23" x14ac:dyDescent="0.25">
      <c r="A152" s="97" t="s">
        <v>111</v>
      </c>
      <c r="B152" s="97">
        <v>3</v>
      </c>
      <c r="C152" s="97">
        <v>12</v>
      </c>
      <c r="D152" s="97">
        <v>14</v>
      </c>
      <c r="E152" s="97">
        <v>0</v>
      </c>
      <c r="F152" s="97">
        <v>7</v>
      </c>
      <c r="G152" s="97">
        <v>35</v>
      </c>
      <c r="H152" s="97">
        <v>5</v>
      </c>
      <c r="I152" s="97">
        <v>15</v>
      </c>
      <c r="J152" s="97">
        <v>0</v>
      </c>
      <c r="K152" s="97">
        <v>24</v>
      </c>
      <c r="L152" s="97">
        <v>0</v>
      </c>
      <c r="M152" s="97">
        <v>0</v>
      </c>
      <c r="N152" s="97">
        <v>0</v>
      </c>
      <c r="O152" s="97">
        <v>0</v>
      </c>
      <c r="P152" s="97">
        <v>0</v>
      </c>
      <c r="Q152" s="97">
        <v>0</v>
      </c>
      <c r="R152" s="97">
        <v>0</v>
      </c>
      <c r="S152" s="97">
        <v>0</v>
      </c>
      <c r="T152" s="97">
        <v>0</v>
      </c>
      <c r="U152" s="97">
        <v>0</v>
      </c>
      <c r="V152" s="97">
        <v>0</v>
      </c>
      <c r="W152" s="97">
        <v>0</v>
      </c>
    </row>
    <row r="153" spans="1:23" x14ac:dyDescent="0.25">
      <c r="A153" s="97" t="s">
        <v>111</v>
      </c>
      <c r="B153" s="97">
        <v>4</v>
      </c>
      <c r="C153" s="97">
        <v>11</v>
      </c>
      <c r="D153" s="97">
        <v>0</v>
      </c>
      <c r="E153" s="97">
        <v>0</v>
      </c>
      <c r="F153" s="97">
        <v>0</v>
      </c>
      <c r="G153" s="97">
        <v>0</v>
      </c>
      <c r="H153" s="97">
        <v>0</v>
      </c>
      <c r="I153" s="97">
        <v>0</v>
      </c>
      <c r="J153" s="97">
        <v>0</v>
      </c>
      <c r="K153" s="97">
        <v>0</v>
      </c>
      <c r="L153" s="97">
        <v>0</v>
      </c>
      <c r="M153" s="97">
        <v>0</v>
      </c>
      <c r="N153" s="97">
        <v>0</v>
      </c>
      <c r="O153" s="97">
        <v>0</v>
      </c>
      <c r="P153" s="97">
        <v>0</v>
      </c>
      <c r="Q153" s="97">
        <v>0</v>
      </c>
      <c r="R153" s="97">
        <v>0</v>
      </c>
      <c r="S153" s="97">
        <v>0</v>
      </c>
      <c r="T153" s="97">
        <v>0</v>
      </c>
      <c r="U153" s="97">
        <v>0</v>
      </c>
      <c r="V153" s="97">
        <v>0</v>
      </c>
      <c r="W153" s="97">
        <v>0</v>
      </c>
    </row>
    <row r="154" spans="1:23" x14ac:dyDescent="0.25">
      <c r="A154" s="97" t="s">
        <v>111</v>
      </c>
      <c r="B154" s="97" t="s">
        <v>66</v>
      </c>
      <c r="C154" s="97">
        <v>0</v>
      </c>
      <c r="D154" s="97">
        <v>0</v>
      </c>
      <c r="E154" s="97">
        <v>0</v>
      </c>
      <c r="F154" s="97">
        <v>0</v>
      </c>
      <c r="G154" s="97">
        <v>0</v>
      </c>
      <c r="H154" s="97">
        <v>0</v>
      </c>
      <c r="I154" s="97">
        <v>0</v>
      </c>
      <c r="J154" s="97">
        <v>0</v>
      </c>
      <c r="K154" s="97">
        <v>0</v>
      </c>
      <c r="L154" s="97">
        <v>0</v>
      </c>
      <c r="M154" s="97">
        <v>0</v>
      </c>
      <c r="N154" s="97">
        <v>0</v>
      </c>
      <c r="O154" s="97">
        <v>0</v>
      </c>
      <c r="P154" s="97">
        <v>0</v>
      </c>
      <c r="Q154" s="97">
        <v>0</v>
      </c>
      <c r="R154" s="97">
        <v>0</v>
      </c>
      <c r="S154" s="97">
        <v>0</v>
      </c>
      <c r="T154" s="97">
        <v>0</v>
      </c>
      <c r="U154" s="97">
        <v>0</v>
      </c>
      <c r="V154" s="97">
        <v>0</v>
      </c>
      <c r="W154" s="97">
        <v>0</v>
      </c>
    </row>
    <row r="155" spans="1:23" x14ac:dyDescent="0.25">
      <c r="A155" s="97" t="s">
        <v>112</v>
      </c>
      <c r="B155" s="97">
        <v>0</v>
      </c>
      <c r="C155" s="97">
        <v>0</v>
      </c>
      <c r="D155" s="97">
        <v>1</v>
      </c>
      <c r="E155" s="97">
        <v>0</v>
      </c>
      <c r="F155" s="97">
        <v>1</v>
      </c>
      <c r="G155" s="97">
        <v>0</v>
      </c>
      <c r="H155" s="97">
        <v>1</v>
      </c>
      <c r="I155" s="97">
        <v>0</v>
      </c>
      <c r="J155" s="97">
        <v>1</v>
      </c>
      <c r="K155" s="97">
        <v>0</v>
      </c>
      <c r="L155" s="97">
        <v>1</v>
      </c>
      <c r="M155" s="97">
        <v>0</v>
      </c>
      <c r="N155" s="97">
        <v>0</v>
      </c>
      <c r="O155" s="97">
        <v>1</v>
      </c>
      <c r="P155" s="97">
        <v>1</v>
      </c>
      <c r="Q155" s="97">
        <v>2</v>
      </c>
      <c r="R155" s="97">
        <v>2</v>
      </c>
      <c r="S155" s="97">
        <v>1</v>
      </c>
      <c r="T155" s="97">
        <v>0</v>
      </c>
      <c r="U155" s="97">
        <v>2</v>
      </c>
      <c r="V155" s="97">
        <v>1</v>
      </c>
      <c r="W155" s="97">
        <v>1</v>
      </c>
    </row>
    <row r="156" spans="1:23" x14ac:dyDescent="0.25">
      <c r="A156" s="97" t="s">
        <v>112</v>
      </c>
      <c r="B156" s="97">
        <v>1</v>
      </c>
      <c r="C156" s="97">
        <v>1</v>
      </c>
      <c r="D156" s="97">
        <v>1</v>
      </c>
      <c r="E156" s="97">
        <v>2</v>
      </c>
      <c r="F156" s="97">
        <v>0</v>
      </c>
      <c r="G156" s="97">
        <v>1</v>
      </c>
      <c r="H156" s="97">
        <v>0</v>
      </c>
      <c r="I156" s="97">
        <v>2</v>
      </c>
      <c r="J156" s="97">
        <v>0</v>
      </c>
      <c r="K156" s="97">
        <v>1</v>
      </c>
      <c r="L156" s="97">
        <v>1</v>
      </c>
      <c r="M156" s="97">
        <v>0</v>
      </c>
      <c r="N156" s="97">
        <v>1</v>
      </c>
      <c r="O156" s="97">
        <v>0</v>
      </c>
      <c r="P156" s="97">
        <v>1</v>
      </c>
      <c r="Q156" s="97">
        <v>0</v>
      </c>
      <c r="R156" s="97">
        <v>0</v>
      </c>
      <c r="S156" s="97">
        <v>0</v>
      </c>
      <c r="T156" s="97">
        <v>1</v>
      </c>
      <c r="U156" s="97">
        <v>0</v>
      </c>
      <c r="V156" s="97">
        <v>1</v>
      </c>
      <c r="W156" s="97">
        <v>1</v>
      </c>
    </row>
    <row r="157" spans="1:23" x14ac:dyDescent="0.25">
      <c r="A157" s="97" t="s">
        <v>112</v>
      </c>
      <c r="B157" s="97">
        <v>2</v>
      </c>
      <c r="C157" s="97">
        <v>1</v>
      </c>
      <c r="D157" s="97">
        <v>0</v>
      </c>
      <c r="E157" s="97">
        <v>0</v>
      </c>
      <c r="F157" s="97">
        <v>0</v>
      </c>
      <c r="G157" s="97">
        <v>0</v>
      </c>
      <c r="H157" s="97">
        <v>1</v>
      </c>
      <c r="I157" s="97">
        <v>0</v>
      </c>
      <c r="J157" s="97">
        <v>1</v>
      </c>
      <c r="K157" s="97">
        <v>0</v>
      </c>
      <c r="L157" s="97">
        <v>0</v>
      </c>
      <c r="M157" s="97">
        <v>2</v>
      </c>
      <c r="N157" s="97">
        <v>1</v>
      </c>
      <c r="O157" s="97">
        <v>1</v>
      </c>
      <c r="P157" s="97">
        <v>0</v>
      </c>
      <c r="Q157" s="97">
        <v>0</v>
      </c>
      <c r="R157" s="97">
        <v>0</v>
      </c>
      <c r="S157" s="97">
        <v>1</v>
      </c>
      <c r="T157" s="97">
        <v>0</v>
      </c>
      <c r="U157" s="97">
        <v>0</v>
      </c>
      <c r="V157" s="97">
        <v>0</v>
      </c>
      <c r="W157" s="97">
        <v>0</v>
      </c>
    </row>
    <row r="158" spans="1:23" x14ac:dyDescent="0.25">
      <c r="A158" s="97" t="s">
        <v>112</v>
      </c>
      <c r="B158" s="97">
        <v>3</v>
      </c>
      <c r="C158" s="97">
        <v>0</v>
      </c>
      <c r="D158" s="97">
        <v>0</v>
      </c>
      <c r="E158" s="97">
        <v>0</v>
      </c>
      <c r="F158" s="97">
        <v>1</v>
      </c>
      <c r="G158" s="97">
        <v>1</v>
      </c>
      <c r="H158" s="97">
        <v>0</v>
      </c>
      <c r="I158" s="97">
        <v>0</v>
      </c>
      <c r="J158" s="97">
        <v>0</v>
      </c>
      <c r="K158" s="97">
        <v>1</v>
      </c>
      <c r="L158" s="97">
        <v>0</v>
      </c>
      <c r="M158" s="97">
        <v>0</v>
      </c>
      <c r="N158" s="97">
        <v>0</v>
      </c>
      <c r="O158" s="97">
        <v>0</v>
      </c>
      <c r="P158" s="97">
        <v>0</v>
      </c>
      <c r="Q158" s="97">
        <v>0</v>
      </c>
      <c r="R158" s="97">
        <v>0</v>
      </c>
      <c r="S158" s="97">
        <v>0</v>
      </c>
      <c r="T158" s="97">
        <v>0</v>
      </c>
      <c r="U158" s="97">
        <v>0</v>
      </c>
      <c r="V158" s="97">
        <v>0</v>
      </c>
      <c r="W158" s="97">
        <v>0</v>
      </c>
    </row>
    <row r="159" spans="1:23" x14ac:dyDescent="0.25">
      <c r="A159" s="97" t="s">
        <v>112</v>
      </c>
      <c r="B159" s="97">
        <v>4</v>
      </c>
      <c r="C159" s="97">
        <v>0</v>
      </c>
      <c r="D159" s="97">
        <v>0</v>
      </c>
      <c r="E159" s="97">
        <v>0</v>
      </c>
      <c r="F159" s="97">
        <v>0</v>
      </c>
      <c r="G159" s="97">
        <v>0</v>
      </c>
      <c r="H159" s="97">
        <v>0</v>
      </c>
      <c r="I159" s="97">
        <v>0</v>
      </c>
      <c r="J159" s="97">
        <v>0</v>
      </c>
      <c r="K159" s="97">
        <v>0</v>
      </c>
      <c r="L159" s="97">
        <v>0</v>
      </c>
      <c r="M159" s="97">
        <v>0</v>
      </c>
      <c r="N159" s="97">
        <v>0</v>
      </c>
      <c r="O159" s="97">
        <v>0</v>
      </c>
      <c r="P159" s="97">
        <v>0</v>
      </c>
      <c r="Q159" s="97">
        <v>0</v>
      </c>
      <c r="R159" s="97">
        <v>0</v>
      </c>
      <c r="S159" s="97">
        <v>0</v>
      </c>
      <c r="T159" s="97">
        <v>0</v>
      </c>
      <c r="U159" s="97">
        <v>0</v>
      </c>
      <c r="V159" s="97">
        <v>0</v>
      </c>
      <c r="W159" s="97">
        <v>0</v>
      </c>
    </row>
    <row r="160" spans="1:23" x14ac:dyDescent="0.25">
      <c r="A160" s="97" t="s">
        <v>112</v>
      </c>
      <c r="B160" s="97" t="s">
        <v>66</v>
      </c>
      <c r="C160" s="97">
        <v>0</v>
      </c>
      <c r="D160" s="97">
        <v>0</v>
      </c>
      <c r="E160" s="97">
        <v>0</v>
      </c>
      <c r="F160" s="97">
        <v>0</v>
      </c>
      <c r="G160" s="97">
        <v>0</v>
      </c>
      <c r="H160" s="97">
        <v>0</v>
      </c>
      <c r="I160" s="97">
        <v>0</v>
      </c>
      <c r="J160" s="97">
        <v>0</v>
      </c>
      <c r="K160" s="97">
        <v>0</v>
      </c>
      <c r="L160" s="97">
        <v>0</v>
      </c>
      <c r="M160" s="97">
        <v>0</v>
      </c>
      <c r="N160" s="97">
        <v>0</v>
      </c>
      <c r="O160" s="97">
        <v>0</v>
      </c>
      <c r="P160" s="97">
        <v>0</v>
      </c>
      <c r="Q160" s="97">
        <v>0</v>
      </c>
      <c r="R160" s="97">
        <v>0</v>
      </c>
      <c r="S160" s="97">
        <v>0</v>
      </c>
      <c r="T160" s="97">
        <v>1</v>
      </c>
      <c r="U160" s="97">
        <v>0</v>
      </c>
      <c r="V160" s="97">
        <v>0</v>
      </c>
      <c r="W160" s="97">
        <v>0</v>
      </c>
    </row>
    <row r="161" spans="1:23" x14ac:dyDescent="0.25">
      <c r="A161" s="97" t="s">
        <v>113</v>
      </c>
      <c r="B161" s="97">
        <v>0</v>
      </c>
      <c r="C161" s="97">
        <v>2</v>
      </c>
      <c r="D161" s="97">
        <v>1</v>
      </c>
      <c r="E161" s="97">
        <v>0</v>
      </c>
      <c r="F161" s="97">
        <v>0</v>
      </c>
      <c r="G161" s="97">
        <v>0</v>
      </c>
      <c r="H161" s="97">
        <v>0</v>
      </c>
      <c r="I161" s="97">
        <v>1</v>
      </c>
      <c r="J161" s="97">
        <v>0</v>
      </c>
      <c r="K161" s="97">
        <v>0</v>
      </c>
      <c r="L161" s="97">
        <v>2</v>
      </c>
      <c r="M161" s="97">
        <v>1</v>
      </c>
      <c r="N161" s="97">
        <v>2</v>
      </c>
      <c r="O161" s="97">
        <v>1</v>
      </c>
      <c r="P161" s="97">
        <v>2</v>
      </c>
      <c r="Q161" s="97">
        <v>0</v>
      </c>
      <c r="R161" s="97">
        <v>2</v>
      </c>
      <c r="S161" s="97">
        <v>2</v>
      </c>
      <c r="T161" s="97">
        <v>2</v>
      </c>
      <c r="U161" s="97">
        <v>1</v>
      </c>
      <c r="V161" s="97">
        <v>0</v>
      </c>
      <c r="W161" s="97">
        <v>0</v>
      </c>
    </row>
    <row r="162" spans="1:23" x14ac:dyDescent="0.25">
      <c r="A162" s="97" t="s">
        <v>113</v>
      </c>
      <c r="B162" s="97">
        <v>1</v>
      </c>
      <c r="C162" s="97">
        <v>0</v>
      </c>
      <c r="D162" s="97">
        <v>1</v>
      </c>
      <c r="E162" s="97">
        <v>0</v>
      </c>
      <c r="F162" s="97">
        <v>1</v>
      </c>
      <c r="G162" s="97">
        <v>0</v>
      </c>
      <c r="H162" s="97">
        <v>0</v>
      </c>
      <c r="I162" s="97">
        <v>0</v>
      </c>
      <c r="J162" s="97">
        <v>1</v>
      </c>
      <c r="K162" s="97">
        <v>0</v>
      </c>
      <c r="L162" s="97">
        <v>0</v>
      </c>
      <c r="M162" s="97">
        <v>0</v>
      </c>
      <c r="N162" s="97">
        <v>0</v>
      </c>
      <c r="O162" s="97">
        <v>0</v>
      </c>
      <c r="P162" s="97">
        <v>0</v>
      </c>
      <c r="Q162" s="97">
        <v>0</v>
      </c>
      <c r="R162" s="97">
        <v>0</v>
      </c>
      <c r="S162" s="97">
        <v>0</v>
      </c>
      <c r="T162" s="97">
        <v>0</v>
      </c>
      <c r="U162" s="97">
        <v>1</v>
      </c>
      <c r="V162" s="97">
        <v>2</v>
      </c>
      <c r="W162" s="97">
        <v>2</v>
      </c>
    </row>
    <row r="163" spans="1:23" x14ac:dyDescent="0.25">
      <c r="A163" s="97" t="s">
        <v>113</v>
      </c>
      <c r="B163" s="97">
        <v>2</v>
      </c>
      <c r="C163" s="97">
        <v>0</v>
      </c>
      <c r="D163" s="97">
        <v>0</v>
      </c>
      <c r="E163" s="97">
        <v>2</v>
      </c>
      <c r="F163" s="97">
        <v>0</v>
      </c>
      <c r="G163" s="97">
        <v>1</v>
      </c>
      <c r="H163" s="97">
        <v>2</v>
      </c>
      <c r="I163" s="97">
        <v>0</v>
      </c>
      <c r="J163" s="97">
        <v>1</v>
      </c>
      <c r="K163" s="97">
        <v>1</v>
      </c>
      <c r="L163" s="97">
        <v>0</v>
      </c>
      <c r="M163" s="97">
        <v>1</v>
      </c>
      <c r="N163" s="97">
        <v>0</v>
      </c>
      <c r="O163" s="97">
        <v>1</v>
      </c>
      <c r="P163" s="97">
        <v>0</v>
      </c>
      <c r="Q163" s="97">
        <v>2</v>
      </c>
      <c r="R163" s="97">
        <v>0</v>
      </c>
      <c r="S163" s="97">
        <v>0</v>
      </c>
      <c r="T163" s="97">
        <v>0</v>
      </c>
      <c r="U163" s="97">
        <v>0</v>
      </c>
      <c r="V163" s="97">
        <v>0</v>
      </c>
      <c r="W163" s="97">
        <v>0</v>
      </c>
    </row>
    <row r="164" spans="1:23" x14ac:dyDescent="0.25">
      <c r="A164" s="97" t="s">
        <v>113</v>
      </c>
      <c r="B164" s="97">
        <v>3</v>
      </c>
      <c r="C164" s="97">
        <v>0</v>
      </c>
      <c r="D164" s="97">
        <v>0</v>
      </c>
      <c r="E164" s="97">
        <v>0</v>
      </c>
      <c r="F164" s="97">
        <v>1</v>
      </c>
      <c r="G164" s="97">
        <v>1</v>
      </c>
      <c r="H164" s="97">
        <v>0</v>
      </c>
      <c r="I164" s="97">
        <v>1</v>
      </c>
      <c r="J164" s="97">
        <v>0</v>
      </c>
      <c r="K164" s="97">
        <v>1</v>
      </c>
      <c r="L164" s="97">
        <v>0</v>
      </c>
      <c r="M164" s="97">
        <v>0</v>
      </c>
      <c r="N164" s="97">
        <v>0</v>
      </c>
      <c r="O164" s="97">
        <v>0</v>
      </c>
      <c r="P164" s="97">
        <v>0</v>
      </c>
      <c r="Q164" s="97">
        <v>0</v>
      </c>
      <c r="R164" s="97">
        <v>0</v>
      </c>
      <c r="S164" s="97">
        <v>0</v>
      </c>
      <c r="T164" s="97">
        <v>0</v>
      </c>
      <c r="U164" s="97">
        <v>0</v>
      </c>
      <c r="V164" s="97">
        <v>0</v>
      </c>
      <c r="W164" s="97">
        <v>0</v>
      </c>
    </row>
    <row r="165" spans="1:23" x14ac:dyDescent="0.25">
      <c r="A165" s="97" t="s">
        <v>113</v>
      </c>
      <c r="B165" s="97">
        <v>4</v>
      </c>
      <c r="C165" s="97">
        <v>0</v>
      </c>
      <c r="D165" s="97">
        <v>0</v>
      </c>
      <c r="E165" s="97">
        <v>0</v>
      </c>
      <c r="F165" s="97">
        <v>0</v>
      </c>
      <c r="G165" s="97">
        <v>0</v>
      </c>
      <c r="H165" s="97">
        <v>0</v>
      </c>
      <c r="I165" s="97">
        <v>0</v>
      </c>
      <c r="J165" s="97">
        <v>0</v>
      </c>
      <c r="K165" s="97">
        <v>0</v>
      </c>
      <c r="L165" s="97">
        <v>0</v>
      </c>
      <c r="M165" s="97">
        <v>0</v>
      </c>
      <c r="N165" s="97">
        <v>0</v>
      </c>
      <c r="O165" s="97">
        <v>0</v>
      </c>
      <c r="P165" s="97">
        <v>0</v>
      </c>
      <c r="Q165" s="97">
        <v>0</v>
      </c>
      <c r="R165" s="97">
        <v>0</v>
      </c>
      <c r="S165" s="97">
        <v>0</v>
      </c>
      <c r="T165" s="97">
        <v>0</v>
      </c>
      <c r="U165" s="97">
        <v>0</v>
      </c>
      <c r="V165" s="97">
        <v>0</v>
      </c>
      <c r="W165" s="97">
        <v>0</v>
      </c>
    </row>
    <row r="166" spans="1:23" x14ac:dyDescent="0.25">
      <c r="A166" s="97" t="s">
        <v>113</v>
      </c>
      <c r="B166" s="97" t="s">
        <v>66</v>
      </c>
      <c r="C166" s="97">
        <v>0</v>
      </c>
      <c r="D166" s="97">
        <v>0</v>
      </c>
      <c r="E166" s="97">
        <v>0</v>
      </c>
      <c r="F166" s="97">
        <v>0</v>
      </c>
      <c r="G166" s="97">
        <v>0</v>
      </c>
      <c r="H166" s="97">
        <v>0</v>
      </c>
      <c r="I166" s="97">
        <v>0</v>
      </c>
      <c r="J166" s="97">
        <v>0</v>
      </c>
      <c r="K166" s="97">
        <v>0</v>
      </c>
      <c r="L166" s="97">
        <v>0</v>
      </c>
      <c r="M166" s="97">
        <v>0</v>
      </c>
      <c r="N166" s="97">
        <v>0</v>
      </c>
      <c r="O166" s="97">
        <v>0</v>
      </c>
      <c r="P166" s="97">
        <v>0</v>
      </c>
      <c r="Q166" s="97">
        <v>0</v>
      </c>
      <c r="R166" s="97">
        <v>0</v>
      </c>
      <c r="S166" s="97">
        <v>0</v>
      </c>
      <c r="T166" s="97">
        <v>0</v>
      </c>
      <c r="U166" s="97">
        <v>0</v>
      </c>
      <c r="V166" s="97">
        <v>0</v>
      </c>
      <c r="W166" s="97">
        <v>0</v>
      </c>
    </row>
    <row r="167" spans="1:23" x14ac:dyDescent="0.25">
      <c r="A167" s="97" t="s">
        <v>114</v>
      </c>
      <c r="B167" s="97">
        <v>0</v>
      </c>
      <c r="C167" s="97">
        <v>3</v>
      </c>
      <c r="D167" s="97">
        <v>4</v>
      </c>
      <c r="E167" s="97">
        <v>0</v>
      </c>
      <c r="F167" s="97">
        <v>3</v>
      </c>
      <c r="G167" s="97">
        <v>1</v>
      </c>
      <c r="H167" s="97">
        <v>2</v>
      </c>
      <c r="I167" s="97">
        <v>5</v>
      </c>
      <c r="J167" s="97">
        <v>0</v>
      </c>
      <c r="K167" s="97">
        <v>2</v>
      </c>
      <c r="L167" s="97">
        <v>4</v>
      </c>
      <c r="M167" s="97">
        <v>10</v>
      </c>
      <c r="N167" s="97">
        <v>14</v>
      </c>
      <c r="O167" s="97">
        <v>12</v>
      </c>
      <c r="P167" s="97">
        <v>12</v>
      </c>
      <c r="Q167" s="97">
        <v>15</v>
      </c>
      <c r="R167" s="97">
        <v>15</v>
      </c>
      <c r="S167" s="97">
        <v>12</v>
      </c>
      <c r="T167" s="97">
        <v>1</v>
      </c>
      <c r="U167" s="97">
        <v>19</v>
      </c>
      <c r="V167" s="97">
        <v>8</v>
      </c>
      <c r="W167" s="97">
        <v>2</v>
      </c>
    </row>
    <row r="168" spans="1:23" x14ac:dyDescent="0.25">
      <c r="A168" s="97" t="s">
        <v>114</v>
      </c>
      <c r="B168" s="97">
        <v>1</v>
      </c>
      <c r="C168" s="97">
        <v>2</v>
      </c>
      <c r="D168" s="97">
        <v>8</v>
      </c>
      <c r="E168" s="97">
        <v>1</v>
      </c>
      <c r="F168" s="97">
        <v>6</v>
      </c>
      <c r="G168" s="97">
        <v>1</v>
      </c>
      <c r="H168" s="97">
        <v>4</v>
      </c>
      <c r="I168" s="97">
        <v>9</v>
      </c>
      <c r="J168" s="97">
        <v>14</v>
      </c>
      <c r="K168" s="97">
        <v>2</v>
      </c>
      <c r="L168" s="97">
        <v>20</v>
      </c>
      <c r="M168" s="97">
        <v>2</v>
      </c>
      <c r="N168" s="97">
        <v>1</v>
      </c>
      <c r="O168" s="97">
        <v>1</v>
      </c>
      <c r="P168" s="97">
        <v>7</v>
      </c>
      <c r="Q168" s="97">
        <v>0</v>
      </c>
      <c r="R168" s="97">
        <v>3</v>
      </c>
      <c r="S168" s="97">
        <v>5</v>
      </c>
      <c r="T168" s="97">
        <v>1</v>
      </c>
      <c r="U168" s="97">
        <v>4</v>
      </c>
      <c r="V168" s="97">
        <v>15</v>
      </c>
      <c r="W168" s="97">
        <v>21</v>
      </c>
    </row>
    <row r="169" spans="1:23" x14ac:dyDescent="0.25">
      <c r="A169" s="97" t="s">
        <v>114</v>
      </c>
      <c r="B169" s="97">
        <v>2</v>
      </c>
      <c r="C169" s="97">
        <v>6</v>
      </c>
      <c r="D169" s="97">
        <v>7</v>
      </c>
      <c r="E169" s="97">
        <v>24</v>
      </c>
      <c r="F169" s="97">
        <v>7</v>
      </c>
      <c r="G169" s="97">
        <v>1</v>
      </c>
      <c r="H169" s="97">
        <v>4</v>
      </c>
      <c r="I169" s="97">
        <v>7</v>
      </c>
      <c r="J169" s="97">
        <v>11</v>
      </c>
      <c r="K169" s="97">
        <v>2</v>
      </c>
      <c r="L169" s="97">
        <v>0</v>
      </c>
      <c r="M169" s="97">
        <v>12</v>
      </c>
      <c r="N169" s="97">
        <v>4</v>
      </c>
      <c r="O169" s="97">
        <v>10</v>
      </c>
      <c r="P169" s="97">
        <v>0</v>
      </c>
      <c r="Q169" s="97">
        <v>8</v>
      </c>
      <c r="R169" s="97">
        <v>0</v>
      </c>
      <c r="S169" s="97">
        <v>6</v>
      </c>
      <c r="T169" s="97">
        <v>21</v>
      </c>
      <c r="U169" s="97">
        <v>0</v>
      </c>
      <c r="V169" s="97">
        <v>0</v>
      </c>
      <c r="W169" s="97">
        <v>0</v>
      </c>
    </row>
    <row r="170" spans="1:23" x14ac:dyDescent="0.25">
      <c r="A170" s="97" t="s">
        <v>114</v>
      </c>
      <c r="B170" s="97">
        <v>3</v>
      </c>
      <c r="C170" s="97">
        <v>10</v>
      </c>
      <c r="D170" s="97">
        <v>6</v>
      </c>
      <c r="E170" s="97">
        <v>0</v>
      </c>
      <c r="F170" s="97">
        <v>6</v>
      </c>
      <c r="G170" s="97">
        <v>21</v>
      </c>
      <c r="H170" s="97">
        <v>13</v>
      </c>
      <c r="I170" s="97">
        <v>1</v>
      </c>
      <c r="J170" s="97">
        <v>0</v>
      </c>
      <c r="K170" s="97">
        <v>19</v>
      </c>
      <c r="L170" s="97">
        <v>0</v>
      </c>
      <c r="M170" s="97">
        <v>0</v>
      </c>
      <c r="N170" s="97">
        <v>0</v>
      </c>
      <c r="O170" s="97">
        <v>0</v>
      </c>
      <c r="P170" s="97">
        <v>0</v>
      </c>
      <c r="Q170" s="97">
        <v>0</v>
      </c>
      <c r="R170" s="97">
        <v>0</v>
      </c>
      <c r="S170" s="97">
        <v>0</v>
      </c>
      <c r="T170" s="97">
        <v>0</v>
      </c>
      <c r="U170" s="97">
        <v>0</v>
      </c>
      <c r="V170" s="97">
        <v>0</v>
      </c>
      <c r="W170" s="97">
        <v>0</v>
      </c>
    </row>
    <row r="171" spans="1:23" x14ac:dyDescent="0.25">
      <c r="A171" s="97" t="s">
        <v>114</v>
      </c>
      <c r="B171" s="97">
        <v>4</v>
      </c>
      <c r="C171" s="97">
        <v>4</v>
      </c>
      <c r="D171" s="97">
        <v>0</v>
      </c>
      <c r="E171" s="97">
        <v>0</v>
      </c>
      <c r="F171" s="97">
        <v>0</v>
      </c>
      <c r="G171" s="97">
        <v>0</v>
      </c>
      <c r="H171" s="97">
        <v>0</v>
      </c>
      <c r="I171" s="97">
        <v>0</v>
      </c>
      <c r="J171" s="97">
        <v>0</v>
      </c>
      <c r="K171" s="97">
        <v>0</v>
      </c>
      <c r="L171" s="97">
        <v>0</v>
      </c>
      <c r="M171" s="97">
        <v>0</v>
      </c>
      <c r="N171" s="97">
        <v>0</v>
      </c>
      <c r="O171" s="97">
        <v>0</v>
      </c>
      <c r="P171" s="97">
        <v>0</v>
      </c>
      <c r="Q171" s="97">
        <v>0</v>
      </c>
      <c r="R171" s="97">
        <v>0</v>
      </c>
      <c r="S171" s="97">
        <v>0</v>
      </c>
      <c r="T171" s="97">
        <v>0</v>
      </c>
      <c r="U171" s="97">
        <v>0</v>
      </c>
      <c r="V171" s="97">
        <v>0</v>
      </c>
      <c r="W171" s="97">
        <v>0</v>
      </c>
    </row>
    <row r="172" spans="1:23" x14ac:dyDescent="0.25">
      <c r="A172" s="97" t="s">
        <v>114</v>
      </c>
      <c r="B172" s="97" t="s">
        <v>66</v>
      </c>
      <c r="C172" s="97">
        <v>0</v>
      </c>
      <c r="D172" s="97">
        <v>0</v>
      </c>
      <c r="E172" s="97">
        <v>0</v>
      </c>
      <c r="F172" s="97">
        <v>3</v>
      </c>
      <c r="G172" s="97">
        <v>1</v>
      </c>
      <c r="H172" s="97">
        <v>2</v>
      </c>
      <c r="I172" s="97">
        <v>3</v>
      </c>
      <c r="J172" s="97">
        <v>0</v>
      </c>
      <c r="K172" s="97">
        <v>0</v>
      </c>
      <c r="L172" s="97">
        <v>1</v>
      </c>
      <c r="M172" s="97">
        <v>1</v>
      </c>
      <c r="N172" s="97">
        <v>6</v>
      </c>
      <c r="O172" s="97">
        <v>2</v>
      </c>
      <c r="P172" s="97">
        <v>6</v>
      </c>
      <c r="Q172" s="97">
        <v>2</v>
      </c>
      <c r="R172" s="97">
        <v>7</v>
      </c>
      <c r="S172" s="97">
        <v>2</v>
      </c>
      <c r="T172" s="97">
        <v>2</v>
      </c>
      <c r="U172" s="97">
        <v>2</v>
      </c>
      <c r="V172" s="97">
        <v>2</v>
      </c>
      <c r="W172" s="97">
        <v>2</v>
      </c>
    </row>
    <row r="173" spans="1:23" x14ac:dyDescent="0.25">
      <c r="A173" s="97" t="s">
        <v>115</v>
      </c>
      <c r="B173" s="97">
        <v>0</v>
      </c>
      <c r="C173" s="97">
        <v>7</v>
      </c>
      <c r="D173" s="97">
        <v>5</v>
      </c>
      <c r="E173" s="97">
        <v>1</v>
      </c>
      <c r="F173" s="97">
        <v>3</v>
      </c>
      <c r="G173" s="97">
        <v>0</v>
      </c>
      <c r="H173" s="97">
        <v>3</v>
      </c>
      <c r="I173" s="97">
        <v>5</v>
      </c>
      <c r="J173" s="97">
        <v>5</v>
      </c>
      <c r="K173" s="97">
        <v>2</v>
      </c>
      <c r="L173" s="97">
        <v>2</v>
      </c>
      <c r="M173" s="97">
        <v>4</v>
      </c>
      <c r="N173" s="97">
        <v>2</v>
      </c>
      <c r="O173" s="97">
        <v>5</v>
      </c>
      <c r="P173" s="97">
        <v>2</v>
      </c>
      <c r="Q173" s="97">
        <v>2</v>
      </c>
      <c r="R173" s="97">
        <v>1</v>
      </c>
      <c r="S173" s="97">
        <v>6</v>
      </c>
      <c r="T173" s="97">
        <v>3</v>
      </c>
      <c r="U173" s="97">
        <v>10</v>
      </c>
      <c r="V173" s="97">
        <v>3</v>
      </c>
      <c r="W173" s="97">
        <v>1</v>
      </c>
    </row>
    <row r="174" spans="1:23" x14ac:dyDescent="0.25">
      <c r="A174" s="97" t="s">
        <v>115</v>
      </c>
      <c r="B174" s="97">
        <v>1</v>
      </c>
      <c r="C174" s="97">
        <v>0</v>
      </c>
      <c r="D174" s="97">
        <v>3</v>
      </c>
      <c r="E174" s="97">
        <v>1</v>
      </c>
      <c r="F174" s="97">
        <v>0</v>
      </c>
      <c r="G174" s="97">
        <v>2</v>
      </c>
      <c r="H174" s="97">
        <v>2</v>
      </c>
      <c r="I174" s="97">
        <v>0</v>
      </c>
      <c r="J174" s="97">
        <v>5</v>
      </c>
      <c r="K174" s="97">
        <v>0</v>
      </c>
      <c r="L174" s="97">
        <v>3</v>
      </c>
      <c r="M174" s="97">
        <v>3</v>
      </c>
      <c r="N174" s="97">
        <v>3</v>
      </c>
      <c r="O174" s="97">
        <v>0</v>
      </c>
      <c r="P174" s="97">
        <v>8</v>
      </c>
      <c r="Q174" s="97">
        <v>0</v>
      </c>
      <c r="R174" s="97">
        <v>9</v>
      </c>
      <c r="S174" s="97">
        <v>2</v>
      </c>
      <c r="T174" s="97">
        <v>2</v>
      </c>
      <c r="U174" s="97">
        <v>1</v>
      </c>
      <c r="V174" s="97">
        <v>8</v>
      </c>
      <c r="W174" s="97">
        <v>10</v>
      </c>
    </row>
    <row r="175" spans="1:23" x14ac:dyDescent="0.25">
      <c r="A175" s="97" t="s">
        <v>115</v>
      </c>
      <c r="B175" s="97">
        <v>2</v>
      </c>
      <c r="C175" s="97">
        <v>0</v>
      </c>
      <c r="D175" s="97">
        <v>2</v>
      </c>
      <c r="E175" s="97">
        <v>9</v>
      </c>
      <c r="F175" s="97">
        <v>3</v>
      </c>
      <c r="G175" s="97">
        <v>3</v>
      </c>
      <c r="H175" s="97">
        <v>3</v>
      </c>
      <c r="I175" s="97">
        <v>2</v>
      </c>
      <c r="J175" s="97">
        <v>1</v>
      </c>
      <c r="K175" s="97">
        <v>4</v>
      </c>
      <c r="L175" s="97">
        <v>5</v>
      </c>
      <c r="M175" s="97">
        <v>3</v>
      </c>
      <c r="N175" s="97">
        <v>5</v>
      </c>
      <c r="O175" s="97">
        <v>5</v>
      </c>
      <c r="P175" s="97">
        <v>0</v>
      </c>
      <c r="Q175" s="97">
        <v>8</v>
      </c>
      <c r="R175" s="97">
        <v>0</v>
      </c>
      <c r="S175" s="97">
        <v>2</v>
      </c>
      <c r="T175" s="97">
        <v>5</v>
      </c>
      <c r="U175" s="97">
        <v>0</v>
      </c>
      <c r="V175" s="97">
        <v>0</v>
      </c>
      <c r="W175" s="97">
        <v>0</v>
      </c>
    </row>
    <row r="176" spans="1:23" x14ac:dyDescent="0.25">
      <c r="A176" s="97" t="s">
        <v>115</v>
      </c>
      <c r="B176" s="97">
        <v>3</v>
      </c>
      <c r="C176" s="97">
        <v>3</v>
      </c>
      <c r="D176" s="97">
        <v>1</v>
      </c>
      <c r="E176" s="97">
        <v>0</v>
      </c>
      <c r="F176" s="97">
        <v>5</v>
      </c>
      <c r="G176" s="97">
        <v>6</v>
      </c>
      <c r="H176" s="97">
        <v>2</v>
      </c>
      <c r="I176" s="97">
        <v>4</v>
      </c>
      <c r="J176" s="97">
        <v>0</v>
      </c>
      <c r="K176" s="97">
        <v>5</v>
      </c>
      <c r="L176" s="97">
        <v>0</v>
      </c>
      <c r="M176" s="97">
        <v>0</v>
      </c>
      <c r="N176" s="97">
        <v>0</v>
      </c>
      <c r="O176" s="97">
        <v>0</v>
      </c>
      <c r="P176" s="97">
        <v>0</v>
      </c>
      <c r="Q176" s="97">
        <v>0</v>
      </c>
      <c r="R176" s="97">
        <v>0</v>
      </c>
      <c r="S176" s="97">
        <v>0</v>
      </c>
      <c r="T176" s="97">
        <v>0</v>
      </c>
      <c r="U176" s="97">
        <v>0</v>
      </c>
      <c r="V176" s="97">
        <v>0</v>
      </c>
      <c r="W176" s="97">
        <v>0</v>
      </c>
    </row>
    <row r="177" spans="1:26" x14ac:dyDescent="0.25">
      <c r="A177" s="97" t="s">
        <v>115</v>
      </c>
      <c r="B177" s="97">
        <v>4</v>
      </c>
      <c r="C177" s="97">
        <v>1</v>
      </c>
      <c r="D177" s="97">
        <v>0</v>
      </c>
      <c r="E177" s="97">
        <v>0</v>
      </c>
      <c r="F177" s="97">
        <v>0</v>
      </c>
      <c r="G177" s="97">
        <v>0</v>
      </c>
      <c r="H177" s="97">
        <v>0</v>
      </c>
      <c r="I177" s="97">
        <v>0</v>
      </c>
      <c r="J177" s="97">
        <v>0</v>
      </c>
      <c r="K177" s="97">
        <v>0</v>
      </c>
      <c r="L177" s="97">
        <v>0</v>
      </c>
      <c r="M177" s="97">
        <v>0</v>
      </c>
      <c r="N177" s="97">
        <v>0</v>
      </c>
      <c r="O177" s="97">
        <v>0</v>
      </c>
      <c r="P177" s="97">
        <v>0</v>
      </c>
      <c r="Q177" s="97">
        <v>0</v>
      </c>
      <c r="R177" s="97">
        <v>0</v>
      </c>
      <c r="S177" s="97">
        <v>0</v>
      </c>
      <c r="T177" s="97">
        <v>0</v>
      </c>
      <c r="U177" s="97">
        <v>0</v>
      </c>
      <c r="V177" s="97">
        <v>0</v>
      </c>
      <c r="W177" s="97">
        <v>0</v>
      </c>
    </row>
    <row r="178" spans="1:26" x14ac:dyDescent="0.25">
      <c r="A178" s="97" t="s">
        <v>115</v>
      </c>
      <c r="B178" s="97" t="s">
        <v>66</v>
      </c>
      <c r="C178" s="97">
        <v>0</v>
      </c>
      <c r="D178" s="97">
        <v>0</v>
      </c>
      <c r="E178" s="97">
        <v>0</v>
      </c>
      <c r="F178" s="97">
        <v>0</v>
      </c>
      <c r="G178" s="97">
        <v>0</v>
      </c>
      <c r="H178" s="97">
        <v>1</v>
      </c>
      <c r="I178" s="97">
        <v>0</v>
      </c>
      <c r="J178" s="97">
        <v>0</v>
      </c>
      <c r="K178" s="97">
        <v>0</v>
      </c>
      <c r="L178" s="97">
        <v>1</v>
      </c>
      <c r="M178" s="97">
        <v>1</v>
      </c>
      <c r="N178" s="97">
        <v>1</v>
      </c>
      <c r="O178" s="97">
        <v>1</v>
      </c>
      <c r="P178" s="97">
        <v>1</v>
      </c>
      <c r="Q178" s="97">
        <v>1</v>
      </c>
      <c r="R178" s="97">
        <v>1</v>
      </c>
      <c r="S178" s="97">
        <v>1</v>
      </c>
      <c r="T178" s="97">
        <v>1</v>
      </c>
      <c r="U178" s="97">
        <v>0</v>
      </c>
      <c r="V178" s="97">
        <v>0</v>
      </c>
      <c r="W178" s="97">
        <v>0</v>
      </c>
    </row>
    <row r="179" spans="1:26" x14ac:dyDescent="0.25">
      <c r="A179" s="97" t="s">
        <v>40</v>
      </c>
      <c r="B179" s="97">
        <v>0</v>
      </c>
      <c r="C179" s="97">
        <v>0</v>
      </c>
      <c r="D179" s="97">
        <v>0</v>
      </c>
      <c r="E179" s="97">
        <v>0</v>
      </c>
      <c r="F179" s="97">
        <v>2</v>
      </c>
      <c r="G179" s="97">
        <v>0</v>
      </c>
      <c r="H179" s="97">
        <v>1</v>
      </c>
      <c r="I179" s="97">
        <v>0</v>
      </c>
      <c r="J179" s="97">
        <v>0</v>
      </c>
      <c r="K179" s="97">
        <v>0</v>
      </c>
      <c r="L179" s="97">
        <v>0</v>
      </c>
      <c r="M179" s="97">
        <v>1</v>
      </c>
      <c r="N179" s="97">
        <v>2</v>
      </c>
      <c r="O179" s="97">
        <v>2</v>
      </c>
      <c r="P179" s="97">
        <v>3</v>
      </c>
      <c r="Q179" s="97">
        <v>1</v>
      </c>
      <c r="R179" s="97">
        <v>1</v>
      </c>
      <c r="S179" s="97">
        <v>2</v>
      </c>
      <c r="T179" s="97">
        <v>2</v>
      </c>
      <c r="U179" s="97">
        <v>3</v>
      </c>
      <c r="V179" s="97">
        <v>0</v>
      </c>
      <c r="W179" s="97">
        <v>1</v>
      </c>
    </row>
    <row r="180" spans="1:26" x14ac:dyDescent="0.25">
      <c r="A180" s="97" t="s">
        <v>40</v>
      </c>
      <c r="B180" s="97">
        <v>1</v>
      </c>
      <c r="C180" s="97">
        <v>0</v>
      </c>
      <c r="D180" s="97">
        <v>2</v>
      </c>
      <c r="E180" s="97">
        <v>1</v>
      </c>
      <c r="F180" s="97">
        <v>0</v>
      </c>
      <c r="G180" s="97">
        <v>0</v>
      </c>
      <c r="H180" s="97">
        <v>1</v>
      </c>
      <c r="I180" s="97">
        <v>2</v>
      </c>
      <c r="J180" s="97">
        <v>4</v>
      </c>
      <c r="K180" s="97">
        <v>0</v>
      </c>
      <c r="L180" s="97">
        <v>0</v>
      </c>
      <c r="M180" s="97">
        <v>0</v>
      </c>
      <c r="N180" s="97">
        <v>0</v>
      </c>
      <c r="O180" s="97">
        <v>0</v>
      </c>
      <c r="P180" s="97">
        <v>1</v>
      </c>
      <c r="Q180" s="97">
        <v>0</v>
      </c>
      <c r="R180" s="97">
        <v>4</v>
      </c>
      <c r="S180" s="97">
        <v>0</v>
      </c>
      <c r="T180" s="97">
        <v>1</v>
      </c>
      <c r="U180" s="97">
        <v>2</v>
      </c>
      <c r="V180" s="97">
        <v>5</v>
      </c>
      <c r="W180" s="97">
        <v>4</v>
      </c>
    </row>
    <row r="181" spans="1:26" x14ac:dyDescent="0.25">
      <c r="A181" s="97" t="s">
        <v>40</v>
      </c>
      <c r="B181" s="97">
        <v>2</v>
      </c>
      <c r="C181" s="97">
        <v>1</v>
      </c>
      <c r="D181" s="97">
        <v>2</v>
      </c>
      <c r="E181" s="97">
        <v>4</v>
      </c>
      <c r="F181" s="97">
        <v>1</v>
      </c>
      <c r="G181" s="97">
        <v>0</v>
      </c>
      <c r="H181" s="97">
        <v>1</v>
      </c>
      <c r="I181" s="97">
        <v>0</v>
      </c>
      <c r="J181" s="97">
        <v>1</v>
      </c>
      <c r="K181" s="97">
        <v>0</v>
      </c>
      <c r="L181" s="97">
        <v>5</v>
      </c>
      <c r="M181" s="97">
        <v>4</v>
      </c>
      <c r="N181" s="97">
        <v>3</v>
      </c>
      <c r="O181" s="97">
        <v>2</v>
      </c>
      <c r="P181" s="97">
        <v>0</v>
      </c>
      <c r="Q181" s="97">
        <v>4</v>
      </c>
      <c r="R181" s="97">
        <v>0</v>
      </c>
      <c r="S181" s="97">
        <v>3</v>
      </c>
      <c r="T181" s="97">
        <v>2</v>
      </c>
      <c r="U181" s="97">
        <v>0</v>
      </c>
      <c r="V181" s="97">
        <v>0</v>
      </c>
      <c r="W181" s="97">
        <v>0</v>
      </c>
    </row>
    <row r="182" spans="1:26" x14ac:dyDescent="0.25">
      <c r="A182" s="97" t="s">
        <v>40</v>
      </c>
      <c r="B182" s="97">
        <v>3</v>
      </c>
      <c r="C182" s="97">
        <v>2</v>
      </c>
      <c r="D182" s="97">
        <v>1</v>
      </c>
      <c r="E182" s="97">
        <v>0</v>
      </c>
      <c r="F182" s="97">
        <v>2</v>
      </c>
      <c r="G182" s="97">
        <v>5</v>
      </c>
      <c r="H182" s="97">
        <v>2</v>
      </c>
      <c r="I182" s="97">
        <v>3</v>
      </c>
      <c r="J182" s="97">
        <v>0</v>
      </c>
      <c r="K182" s="97">
        <v>5</v>
      </c>
      <c r="L182" s="97">
        <v>0</v>
      </c>
      <c r="M182" s="97">
        <v>0</v>
      </c>
      <c r="N182" s="97">
        <v>0</v>
      </c>
      <c r="O182" s="97">
        <v>0</v>
      </c>
      <c r="P182" s="97">
        <v>0</v>
      </c>
      <c r="Q182" s="97">
        <v>0</v>
      </c>
      <c r="R182" s="97">
        <v>0</v>
      </c>
      <c r="S182" s="97">
        <v>0</v>
      </c>
      <c r="T182" s="97">
        <v>0</v>
      </c>
      <c r="U182" s="97">
        <v>0</v>
      </c>
      <c r="V182" s="97">
        <v>0</v>
      </c>
      <c r="W182" s="97">
        <v>0</v>
      </c>
    </row>
    <row r="183" spans="1:26" x14ac:dyDescent="0.25">
      <c r="A183" s="97" t="s">
        <v>40</v>
      </c>
      <c r="B183" s="97">
        <v>4</v>
      </c>
      <c r="C183" s="97">
        <v>2</v>
      </c>
      <c r="D183" s="97">
        <v>0</v>
      </c>
      <c r="E183" s="97">
        <v>0</v>
      </c>
      <c r="F183" s="97">
        <v>0</v>
      </c>
      <c r="G183" s="97">
        <v>0</v>
      </c>
      <c r="H183" s="97">
        <v>0</v>
      </c>
      <c r="I183" s="97">
        <v>0</v>
      </c>
      <c r="J183" s="97">
        <v>0</v>
      </c>
      <c r="K183" s="97">
        <v>0</v>
      </c>
      <c r="L183" s="97">
        <v>0</v>
      </c>
      <c r="M183" s="97">
        <v>0</v>
      </c>
      <c r="N183" s="97">
        <v>0</v>
      </c>
      <c r="O183" s="97">
        <v>0</v>
      </c>
      <c r="P183" s="97">
        <v>0</v>
      </c>
      <c r="Q183" s="97">
        <v>0</v>
      </c>
      <c r="R183" s="97">
        <v>0</v>
      </c>
      <c r="S183" s="97">
        <v>0</v>
      </c>
      <c r="T183" s="97">
        <v>0</v>
      </c>
      <c r="U183" s="97">
        <v>0</v>
      </c>
      <c r="V183" s="97">
        <v>0</v>
      </c>
      <c r="W183" s="97">
        <v>0</v>
      </c>
    </row>
    <row r="184" spans="1:26" x14ac:dyDescent="0.25">
      <c r="A184" s="97" t="s">
        <v>40</v>
      </c>
      <c r="B184" s="97" t="s">
        <v>66</v>
      </c>
      <c r="C184" s="97">
        <v>0</v>
      </c>
      <c r="D184" s="97">
        <v>0</v>
      </c>
      <c r="E184" s="97">
        <v>0</v>
      </c>
      <c r="F184" s="97">
        <v>0</v>
      </c>
      <c r="G184" s="97">
        <v>0</v>
      </c>
      <c r="H184" s="97">
        <v>0</v>
      </c>
      <c r="I184" s="97">
        <v>0</v>
      </c>
      <c r="J184" s="97">
        <v>0</v>
      </c>
      <c r="K184" s="97">
        <v>0</v>
      </c>
      <c r="L184" s="97">
        <v>0</v>
      </c>
      <c r="M184" s="97">
        <v>0</v>
      </c>
      <c r="N184" s="97">
        <v>0</v>
      </c>
      <c r="O184" s="97">
        <v>1</v>
      </c>
      <c r="P184" s="97">
        <v>1</v>
      </c>
      <c r="Q184" s="97">
        <v>0</v>
      </c>
      <c r="R184" s="97">
        <v>0</v>
      </c>
      <c r="S184" s="97">
        <v>0</v>
      </c>
      <c r="T184" s="97">
        <v>0</v>
      </c>
      <c r="U184" s="97">
        <v>0</v>
      </c>
      <c r="V184" s="97">
        <v>0</v>
      </c>
      <c r="W184" s="97">
        <v>0</v>
      </c>
      <c r="Z184" s="104"/>
    </row>
    <row r="185" spans="1:26" x14ac:dyDescent="0.25">
      <c r="A185" s="97"/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</row>
    <row r="186" spans="1:26" x14ac:dyDescent="0.25">
      <c r="A186" s="97"/>
      <c r="B186" s="97">
        <v>0</v>
      </c>
      <c r="C186" s="97">
        <v>115</v>
      </c>
      <c r="D186" s="97">
        <v>215</v>
      </c>
      <c r="E186" s="97">
        <v>16</v>
      </c>
      <c r="F186" s="97">
        <v>188</v>
      </c>
      <c r="G186" s="97">
        <v>36</v>
      </c>
      <c r="H186" s="97">
        <v>169</v>
      </c>
      <c r="I186" s="97">
        <v>156</v>
      </c>
      <c r="J186" s="97">
        <v>149</v>
      </c>
      <c r="K186" s="97">
        <v>95</v>
      </c>
      <c r="L186" s="106">
        <v>239</v>
      </c>
      <c r="M186" s="106">
        <v>305</v>
      </c>
      <c r="N186" s="100">
        <v>368</v>
      </c>
      <c r="O186" s="106">
        <v>309</v>
      </c>
      <c r="P186" s="100">
        <v>369</v>
      </c>
      <c r="Q186" s="106">
        <v>314</v>
      </c>
      <c r="R186" s="100">
        <v>398</v>
      </c>
      <c r="S186" s="100">
        <v>395</v>
      </c>
      <c r="T186" s="106">
        <v>211</v>
      </c>
      <c r="U186" s="102">
        <v>684</v>
      </c>
      <c r="V186" s="97">
        <v>229</v>
      </c>
      <c r="W186" s="97">
        <v>90</v>
      </c>
    </row>
    <row r="187" spans="1:26" x14ac:dyDescent="0.25">
      <c r="A187" s="97"/>
      <c r="B187" s="97">
        <v>1</v>
      </c>
      <c r="C187" s="97">
        <v>47</v>
      </c>
      <c r="D187" s="97">
        <v>208</v>
      </c>
      <c r="E187" s="97">
        <v>83</v>
      </c>
      <c r="F187" s="97">
        <v>146</v>
      </c>
      <c r="G187" s="97">
        <v>38</v>
      </c>
      <c r="H187" s="97">
        <v>115</v>
      </c>
      <c r="I187" s="97">
        <v>122</v>
      </c>
      <c r="J187" s="97">
        <v>283</v>
      </c>
      <c r="K187" s="97">
        <v>65</v>
      </c>
      <c r="L187" s="106">
        <v>267</v>
      </c>
      <c r="M187" s="106">
        <v>124</v>
      </c>
      <c r="N187" s="100">
        <v>112</v>
      </c>
      <c r="O187" s="106">
        <v>93</v>
      </c>
      <c r="P187" s="100">
        <v>415</v>
      </c>
      <c r="Q187" s="106">
        <v>67</v>
      </c>
      <c r="R187" s="100">
        <v>387</v>
      </c>
      <c r="S187" s="100">
        <v>233</v>
      </c>
      <c r="T187" s="106">
        <v>260</v>
      </c>
      <c r="U187" s="102">
        <v>159</v>
      </c>
      <c r="V187" s="97">
        <v>623</v>
      </c>
      <c r="W187" s="97">
        <v>767</v>
      </c>
    </row>
    <row r="188" spans="1:26" x14ac:dyDescent="0.25">
      <c r="A188" s="97"/>
      <c r="B188" s="97">
        <v>2</v>
      </c>
      <c r="C188" s="97">
        <v>199</v>
      </c>
      <c r="D188" s="97">
        <v>253</v>
      </c>
      <c r="E188" s="97">
        <v>783</v>
      </c>
      <c r="F188" s="97">
        <v>244</v>
      </c>
      <c r="G188" s="97">
        <v>99</v>
      </c>
      <c r="H188" s="97">
        <v>219</v>
      </c>
      <c r="I188" s="97">
        <v>173</v>
      </c>
      <c r="J188" s="97">
        <v>449</v>
      </c>
      <c r="K188" s="97">
        <v>136</v>
      </c>
      <c r="L188" s="106">
        <v>339</v>
      </c>
      <c r="M188" s="106">
        <v>440</v>
      </c>
      <c r="N188" s="100">
        <v>307</v>
      </c>
      <c r="O188" s="106">
        <v>462</v>
      </c>
      <c r="P188" s="100">
        <v>0</v>
      </c>
      <c r="Q188" s="106">
        <v>478</v>
      </c>
      <c r="R188" s="100">
        <v>0</v>
      </c>
      <c r="S188" s="100">
        <v>225</v>
      </c>
      <c r="T188" s="106">
        <v>378</v>
      </c>
      <c r="U188" s="102">
        <v>0</v>
      </c>
      <c r="V188" s="97">
        <v>0</v>
      </c>
      <c r="W188" s="97">
        <v>0</v>
      </c>
    </row>
    <row r="189" spans="1:26" x14ac:dyDescent="0.25">
      <c r="A189" s="97"/>
      <c r="B189" s="97">
        <v>3</v>
      </c>
      <c r="C189" s="97">
        <v>332</v>
      </c>
      <c r="D189" s="97">
        <v>204</v>
      </c>
      <c r="E189" s="97">
        <v>0</v>
      </c>
      <c r="F189" s="97">
        <v>288</v>
      </c>
      <c r="G189" s="97">
        <v>703</v>
      </c>
      <c r="H189" s="97">
        <v>347</v>
      </c>
      <c r="I189" s="97">
        <v>396</v>
      </c>
      <c r="J189" s="97">
        <v>0</v>
      </c>
      <c r="K189" s="97">
        <v>579</v>
      </c>
      <c r="L189" s="106">
        <v>0</v>
      </c>
      <c r="M189" s="106">
        <v>0</v>
      </c>
      <c r="N189" s="100">
        <v>0</v>
      </c>
      <c r="O189" s="106">
        <v>0</v>
      </c>
      <c r="P189" s="100">
        <v>0</v>
      </c>
      <c r="Q189" s="106">
        <v>0</v>
      </c>
      <c r="R189" s="100">
        <v>0</v>
      </c>
      <c r="S189" s="100">
        <v>0</v>
      </c>
      <c r="T189" s="106">
        <v>0</v>
      </c>
      <c r="U189" s="102">
        <v>0</v>
      </c>
      <c r="V189" s="97">
        <v>0</v>
      </c>
      <c r="W189" s="97">
        <v>0</v>
      </c>
    </row>
    <row r="190" spans="1:26" x14ac:dyDescent="0.25">
      <c r="A190" s="97"/>
      <c r="B190" s="97">
        <v>4</v>
      </c>
      <c r="C190" s="97">
        <v>189</v>
      </c>
      <c r="D190" s="97">
        <v>0</v>
      </c>
      <c r="E190" s="97">
        <v>0</v>
      </c>
      <c r="F190" s="97">
        <v>0</v>
      </c>
      <c r="G190" s="97">
        <v>0</v>
      </c>
      <c r="H190" s="97">
        <v>0</v>
      </c>
      <c r="I190" s="97">
        <v>0</v>
      </c>
      <c r="J190" s="97">
        <v>0</v>
      </c>
      <c r="K190" s="97">
        <v>0</v>
      </c>
      <c r="L190" s="106">
        <v>0</v>
      </c>
      <c r="M190" s="106">
        <v>0</v>
      </c>
      <c r="N190" s="100">
        <v>0</v>
      </c>
      <c r="O190" s="106">
        <v>0</v>
      </c>
      <c r="P190" s="100">
        <v>0</v>
      </c>
      <c r="Q190" s="106">
        <v>0</v>
      </c>
      <c r="R190" s="100">
        <v>0</v>
      </c>
      <c r="S190" s="100">
        <v>0</v>
      </c>
      <c r="T190" s="106">
        <v>0</v>
      </c>
      <c r="U190" s="102">
        <v>0</v>
      </c>
      <c r="V190" s="97">
        <v>0</v>
      </c>
      <c r="W190" s="97">
        <v>0</v>
      </c>
    </row>
    <row r="191" spans="1:26" x14ac:dyDescent="0.25">
      <c r="A191" s="97"/>
      <c r="B191" s="97" t="s">
        <v>66</v>
      </c>
      <c r="C191" s="97">
        <v>1</v>
      </c>
      <c r="D191" s="97">
        <v>3</v>
      </c>
      <c r="E191" s="97">
        <v>1</v>
      </c>
      <c r="F191" s="97">
        <v>17</v>
      </c>
      <c r="G191" s="97">
        <v>7</v>
      </c>
      <c r="H191" s="97">
        <v>33</v>
      </c>
      <c r="I191" s="97">
        <v>36</v>
      </c>
      <c r="J191" s="97">
        <v>2</v>
      </c>
      <c r="K191" s="97">
        <v>8</v>
      </c>
      <c r="L191" s="106">
        <v>38</v>
      </c>
      <c r="M191" s="106">
        <v>14</v>
      </c>
      <c r="N191" s="100">
        <v>96</v>
      </c>
      <c r="O191" s="106">
        <v>19</v>
      </c>
      <c r="P191" s="100">
        <v>99</v>
      </c>
      <c r="Q191" s="106">
        <v>24</v>
      </c>
      <c r="R191" s="100">
        <v>98</v>
      </c>
      <c r="S191" s="100">
        <v>30</v>
      </c>
      <c r="T191" s="106">
        <v>34</v>
      </c>
      <c r="U191" s="102">
        <v>40</v>
      </c>
      <c r="V191" s="97">
        <v>31</v>
      </c>
      <c r="W191" s="97">
        <v>26</v>
      </c>
    </row>
    <row r="192" spans="1:26" ht="48" x14ac:dyDescent="0.3">
      <c r="A192" s="97"/>
      <c r="B192" s="98" t="s">
        <v>124</v>
      </c>
      <c r="C192" s="99">
        <f>(C186+C191)/883</f>
        <v>0.13137032842582105</v>
      </c>
      <c r="D192" s="99">
        <f t="shared" ref="D192:W192" si="0">(D186+D191)/883</f>
        <v>0.24688561721404303</v>
      </c>
      <c r="E192" s="99">
        <f t="shared" si="0"/>
        <v>1.9252548131370329E-2</v>
      </c>
      <c r="F192" s="99">
        <f t="shared" si="0"/>
        <v>0.23216308040770101</v>
      </c>
      <c r="G192" s="99">
        <f t="shared" si="0"/>
        <v>4.8697621744054363E-2</v>
      </c>
      <c r="H192" s="99">
        <f t="shared" si="0"/>
        <v>0.22876557191392979</v>
      </c>
      <c r="I192" s="99">
        <f t="shared" si="0"/>
        <v>0.217440543601359</v>
      </c>
      <c r="J192" s="99">
        <f t="shared" si="0"/>
        <v>0.1710079275198188</v>
      </c>
      <c r="K192" s="99">
        <f t="shared" si="0"/>
        <v>0.11664779161947905</v>
      </c>
      <c r="L192" s="107">
        <f t="shared" si="0"/>
        <v>0.31370328425821065</v>
      </c>
      <c r="M192" s="107">
        <f t="shared" si="0"/>
        <v>0.36126840317100795</v>
      </c>
      <c r="N192" s="101">
        <f t="shared" si="0"/>
        <v>0.52548131370328421</v>
      </c>
      <c r="O192" s="107">
        <f t="shared" si="0"/>
        <v>0.37146092865232161</v>
      </c>
      <c r="P192" s="101">
        <f t="shared" si="0"/>
        <v>0.53001132502831261</v>
      </c>
      <c r="Q192" s="107">
        <f t="shared" si="0"/>
        <v>0.38278595696489243</v>
      </c>
      <c r="R192" s="101">
        <f t="shared" si="0"/>
        <v>0.56172140430351081</v>
      </c>
      <c r="S192" s="101">
        <f t="shared" si="0"/>
        <v>0.48131370328425821</v>
      </c>
      <c r="T192" s="107">
        <f t="shared" si="0"/>
        <v>0.27746319365798416</v>
      </c>
      <c r="U192" s="103">
        <f t="shared" si="0"/>
        <v>0.81993204983012458</v>
      </c>
      <c r="V192" s="99">
        <f t="shared" si="0"/>
        <v>0.29445073612684031</v>
      </c>
      <c r="W192" s="99">
        <f t="shared" si="0"/>
        <v>0.13137032842582105</v>
      </c>
    </row>
    <row r="193" spans="1:23" x14ac:dyDescent="0.25">
      <c r="A193" s="105"/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</row>
    <row r="194" spans="1:23" x14ac:dyDescent="0.25">
      <c r="A194" s="30"/>
      <c r="B194" s="84" t="s">
        <v>196</v>
      </c>
      <c r="C194" s="336">
        <f>(C187+C188+C189+C190)/883*100</f>
        <v>86.862967157417899</v>
      </c>
      <c r="D194" s="336">
        <f t="shared" ref="D194:W194" si="1">(D187+D188+D189+D190)/883*100</f>
        <v>75.311438278595702</v>
      </c>
      <c r="E194" s="336">
        <f t="shared" si="1"/>
        <v>98.07474518686297</v>
      </c>
      <c r="F194" s="336">
        <f t="shared" si="1"/>
        <v>76.783691959229898</v>
      </c>
      <c r="G194" s="336">
        <f t="shared" si="1"/>
        <v>95.130237825594563</v>
      </c>
      <c r="H194" s="336">
        <f t="shared" si="1"/>
        <v>77.123442808607024</v>
      </c>
      <c r="I194" s="336">
        <f t="shared" si="1"/>
        <v>78.255945639864095</v>
      </c>
      <c r="J194" s="336">
        <f t="shared" si="1"/>
        <v>82.899207248018129</v>
      </c>
      <c r="K194" s="336">
        <f t="shared" si="1"/>
        <v>88.335220838052095</v>
      </c>
      <c r="L194" s="336">
        <f t="shared" si="1"/>
        <v>68.629671574178943</v>
      </c>
      <c r="M194" s="336">
        <f t="shared" si="1"/>
        <v>63.873159682899207</v>
      </c>
      <c r="N194" s="336">
        <f t="shared" si="1"/>
        <v>47.451868629671573</v>
      </c>
      <c r="O194" s="336">
        <f t="shared" si="1"/>
        <v>62.853907134767837</v>
      </c>
      <c r="P194" s="336">
        <f t="shared" si="1"/>
        <v>46.998867497168746</v>
      </c>
      <c r="Q194" s="336">
        <f t="shared" si="1"/>
        <v>61.721404303510766</v>
      </c>
      <c r="R194" s="336">
        <f t="shared" si="1"/>
        <v>43.827859569648922</v>
      </c>
      <c r="S194" s="336">
        <f t="shared" si="1"/>
        <v>51.868629671574176</v>
      </c>
      <c r="T194" s="336">
        <f t="shared" si="1"/>
        <v>72.253680634201586</v>
      </c>
      <c r="U194" s="336">
        <f t="shared" si="1"/>
        <v>18.006795016987542</v>
      </c>
      <c r="V194" s="336">
        <f t="shared" si="1"/>
        <v>70.554926387315959</v>
      </c>
      <c r="W194" s="336">
        <f t="shared" si="1"/>
        <v>86.862967157417899</v>
      </c>
    </row>
    <row r="195" spans="1:23" x14ac:dyDescent="0.2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</row>
    <row r="196" spans="1:23" ht="18.75" x14ac:dyDescent="0.3">
      <c r="A196" s="81" t="s">
        <v>77</v>
      </c>
      <c r="B196"/>
      <c r="C196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30"/>
      <c r="Q196" s="30"/>
      <c r="R196" s="30"/>
      <c r="S196" s="30"/>
      <c r="T196" s="30"/>
      <c r="U196" s="30"/>
      <c r="V196" s="30"/>
      <c r="W196" s="30"/>
    </row>
    <row r="197" spans="1:23" ht="18.75" x14ac:dyDescent="0.3">
      <c r="A197" s="110" t="s">
        <v>125</v>
      </c>
      <c r="B197" s="111"/>
      <c r="C197" s="111"/>
      <c r="D197" s="111"/>
      <c r="E197" s="111"/>
      <c r="F197" s="111"/>
      <c r="G197" s="111"/>
      <c r="H197" s="111"/>
      <c r="I197" s="111"/>
      <c r="J197"/>
      <c r="K197"/>
      <c r="L197"/>
      <c r="M197"/>
      <c r="N197"/>
      <c r="O197"/>
      <c r="P197" s="30"/>
      <c r="Q197" s="30"/>
      <c r="R197" s="30"/>
      <c r="S197" s="30"/>
      <c r="T197" s="30"/>
      <c r="U197" s="30"/>
      <c r="V197" s="30"/>
      <c r="W197" s="30"/>
    </row>
    <row r="198" spans="1:23" ht="18.75" x14ac:dyDescent="0.3">
      <c r="A198" s="108" t="s">
        <v>126</v>
      </c>
      <c r="B198" s="109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/>
      <c r="P198" s="30"/>
      <c r="Q198" s="30"/>
      <c r="R198" s="30"/>
      <c r="S198" s="30"/>
      <c r="T198" s="30"/>
      <c r="U198" s="30"/>
      <c r="V198" s="30"/>
      <c r="W198" s="30"/>
    </row>
    <row r="199" spans="1:23" ht="18.75" x14ac:dyDescent="0.3">
      <c r="A199" s="112" t="s">
        <v>127</v>
      </c>
      <c r="B199" s="113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4"/>
      <c r="Q199" s="30"/>
      <c r="R199" s="30"/>
      <c r="S199" s="30"/>
      <c r="T199" s="30"/>
      <c r="U199" s="30"/>
      <c r="V199" s="30"/>
      <c r="W199" s="30"/>
    </row>
  </sheetData>
  <dataValidations count="1">
    <dataValidation type="list" allowBlank="1" showInputMessage="1" showErrorMessage="1" sqref="A5:A22">
      <formula1>$AB$13:$AB$43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8"/>
  <sheetViews>
    <sheetView topLeftCell="A26" workbookViewId="0">
      <selection activeCell="P35" sqref="P35:U35"/>
    </sheetView>
  </sheetViews>
  <sheetFormatPr defaultRowHeight="15" x14ac:dyDescent="0.25"/>
  <cols>
    <col min="1" max="1" width="7.5703125" customWidth="1"/>
    <col min="2" max="2" width="31.42578125" customWidth="1"/>
    <col min="6" max="13" width="6" customWidth="1"/>
    <col min="18" max="18" width="9.5703125" customWidth="1"/>
    <col min="23" max="23" width="10.5703125" customWidth="1"/>
    <col min="26" max="26" width="9.140625" hidden="1" customWidth="1"/>
    <col min="27" max="27" width="35" hidden="1" customWidth="1"/>
    <col min="28" max="30" width="9.140625" hidden="1" customWidth="1"/>
    <col min="31" max="32" width="0" hidden="1" customWidth="1"/>
  </cols>
  <sheetData>
    <row r="1" spans="1:27" x14ac:dyDescent="0.25">
      <c r="B1" s="7"/>
      <c r="C1" s="7"/>
      <c r="D1" s="7"/>
      <c r="E1" s="7"/>
      <c r="F1" s="12"/>
      <c r="G1" s="12"/>
      <c r="H1" s="12"/>
      <c r="I1" s="12"/>
      <c r="J1" s="12"/>
      <c r="K1" s="12"/>
      <c r="L1" s="12"/>
      <c r="M1" s="12"/>
      <c r="N1" s="7"/>
      <c r="O1" s="7"/>
      <c r="P1" s="7"/>
      <c r="Q1" s="7"/>
      <c r="R1" s="7"/>
      <c r="S1" s="7"/>
      <c r="T1" s="7"/>
      <c r="U1" s="7"/>
      <c r="AA1" t="s">
        <v>13</v>
      </c>
    </row>
    <row r="2" spans="1:27" x14ac:dyDescent="0.25">
      <c r="B2" s="9" t="s">
        <v>46</v>
      </c>
      <c r="C2" s="8"/>
      <c r="D2" s="8"/>
      <c r="E2" s="8"/>
      <c r="F2" s="13"/>
      <c r="G2" s="13"/>
      <c r="H2" s="13"/>
      <c r="I2" s="13"/>
      <c r="J2" s="13"/>
      <c r="K2" s="13"/>
      <c r="L2" s="13"/>
      <c r="M2" s="13"/>
      <c r="N2" s="8"/>
      <c r="O2" s="8"/>
      <c r="P2" s="8"/>
      <c r="Q2" s="8"/>
      <c r="R2" s="8"/>
      <c r="S2" s="8"/>
      <c r="T2" s="8"/>
      <c r="U2" s="8"/>
      <c r="AA2" t="s">
        <v>14</v>
      </c>
    </row>
    <row r="3" spans="1:27" x14ac:dyDescent="0.25">
      <c r="B3" s="8"/>
      <c r="C3" s="8"/>
      <c r="D3" s="8"/>
      <c r="E3" s="8"/>
      <c r="F3" s="13"/>
      <c r="G3" s="13"/>
      <c r="H3" s="13"/>
      <c r="I3" s="13"/>
      <c r="J3" s="13"/>
      <c r="K3" s="13"/>
      <c r="L3" s="13"/>
      <c r="M3" s="13"/>
      <c r="N3" s="8"/>
      <c r="O3" s="8"/>
      <c r="P3" s="8"/>
      <c r="Q3" s="8"/>
      <c r="R3" s="8"/>
      <c r="S3" s="8"/>
      <c r="T3" s="8"/>
      <c r="U3" s="8"/>
      <c r="AA3" t="s">
        <v>15</v>
      </c>
    </row>
    <row r="4" spans="1:27" ht="92.25" customHeight="1" x14ac:dyDescent="0.25">
      <c r="A4" s="35" t="s">
        <v>87</v>
      </c>
      <c r="B4" s="6" t="s">
        <v>0</v>
      </c>
      <c r="C4" s="6" t="s">
        <v>1</v>
      </c>
      <c r="D4" s="6" t="s">
        <v>2</v>
      </c>
      <c r="E4" s="6" t="s">
        <v>3</v>
      </c>
      <c r="F4" s="11" t="s">
        <v>128</v>
      </c>
      <c r="G4" s="11" t="s">
        <v>5</v>
      </c>
      <c r="H4" s="11" t="s">
        <v>129</v>
      </c>
      <c r="I4" s="11" t="s">
        <v>6</v>
      </c>
      <c r="J4" s="11" t="s">
        <v>130</v>
      </c>
      <c r="K4" s="11" t="s">
        <v>7</v>
      </c>
      <c r="L4" s="11" t="s">
        <v>131</v>
      </c>
      <c r="M4" s="11" t="s">
        <v>8</v>
      </c>
      <c r="N4" s="6" t="s">
        <v>9</v>
      </c>
      <c r="O4" s="6" t="s">
        <v>10</v>
      </c>
      <c r="P4" s="10" t="s">
        <v>79</v>
      </c>
      <c r="Q4" s="6" t="s">
        <v>11</v>
      </c>
      <c r="R4" s="10" t="s">
        <v>80</v>
      </c>
      <c r="S4" s="6" t="s">
        <v>11</v>
      </c>
      <c r="T4" s="10" t="s">
        <v>79</v>
      </c>
      <c r="U4" s="6" t="s">
        <v>11</v>
      </c>
      <c r="W4" s="29"/>
      <c r="X4" s="30"/>
      <c r="AA4" t="s">
        <v>16</v>
      </c>
    </row>
    <row r="5" spans="1:27" ht="16.5" x14ac:dyDescent="0.3">
      <c r="A5" s="36">
        <v>1</v>
      </c>
      <c r="B5" s="38" t="s">
        <v>97</v>
      </c>
      <c r="C5" s="38">
        <v>37</v>
      </c>
      <c r="D5" s="38">
        <v>33</v>
      </c>
      <c r="E5" s="39">
        <f t="shared" ref="E5:E34" si="0">D5/C5</f>
        <v>0.89189189189189189</v>
      </c>
      <c r="F5" s="69">
        <v>0</v>
      </c>
      <c r="G5" s="69">
        <v>0</v>
      </c>
      <c r="H5" s="69">
        <v>3.0030000000000001</v>
      </c>
      <c r="I5" s="41">
        <v>9.1</v>
      </c>
      <c r="J5" s="41">
        <v>19.007999999999999</v>
      </c>
      <c r="K5" s="41">
        <v>57.6</v>
      </c>
      <c r="L5" s="41">
        <v>10.988999999999999</v>
      </c>
      <c r="M5" s="41">
        <v>33.299999999999997</v>
      </c>
      <c r="N5" s="38">
        <v>35.6</v>
      </c>
      <c r="O5" s="38">
        <v>4.24</v>
      </c>
      <c r="P5" s="169">
        <v>3</v>
      </c>
      <c r="Q5" s="169">
        <v>9</v>
      </c>
      <c r="R5" s="169">
        <v>22</v>
      </c>
      <c r="S5" s="169">
        <v>67</v>
      </c>
      <c r="T5" s="169">
        <v>8</v>
      </c>
      <c r="U5" s="169">
        <v>24</v>
      </c>
      <c r="W5" s="29"/>
      <c r="X5" s="31"/>
      <c r="AA5" t="s">
        <v>17</v>
      </c>
    </row>
    <row r="6" spans="1:27" ht="16.5" x14ac:dyDescent="0.3">
      <c r="A6" s="34">
        <v>2</v>
      </c>
      <c r="B6" s="38" t="s">
        <v>100</v>
      </c>
      <c r="C6" s="6">
        <v>71</v>
      </c>
      <c r="D6" s="38">
        <v>61</v>
      </c>
      <c r="E6" s="39">
        <f t="shared" si="0"/>
        <v>0.85915492957746475</v>
      </c>
      <c r="F6" s="69">
        <v>2.9890000000000003</v>
      </c>
      <c r="G6" s="69">
        <v>4.9000000000000004</v>
      </c>
      <c r="H6" s="69">
        <v>15.982000000000001</v>
      </c>
      <c r="I6" s="27">
        <v>26.2</v>
      </c>
      <c r="J6" s="27">
        <v>23.972999999999999</v>
      </c>
      <c r="K6" s="27">
        <v>39.299999999999997</v>
      </c>
      <c r="L6" s="27">
        <v>17.995000000000001</v>
      </c>
      <c r="M6" s="27">
        <v>29.5</v>
      </c>
      <c r="N6" s="6">
        <v>32.4</v>
      </c>
      <c r="O6" s="6">
        <v>3.9</v>
      </c>
      <c r="P6" s="169">
        <v>10</v>
      </c>
      <c r="Q6" s="169">
        <v>16</v>
      </c>
      <c r="R6" s="169">
        <v>45</v>
      </c>
      <c r="S6" s="169">
        <v>74</v>
      </c>
      <c r="T6" s="169">
        <v>6</v>
      </c>
      <c r="U6" s="169">
        <v>10</v>
      </c>
      <c r="W6" s="29"/>
      <c r="X6" s="31"/>
      <c r="AA6" t="s">
        <v>18</v>
      </c>
    </row>
    <row r="7" spans="1:27" ht="15.75" customHeight="1" x14ac:dyDescent="0.3">
      <c r="A7" s="36">
        <v>3</v>
      </c>
      <c r="B7" s="38" t="s">
        <v>103</v>
      </c>
      <c r="C7" s="6">
        <v>10</v>
      </c>
      <c r="D7" s="38">
        <v>10</v>
      </c>
      <c r="E7" s="39">
        <f t="shared" si="0"/>
        <v>1</v>
      </c>
      <c r="F7" s="69">
        <v>0</v>
      </c>
      <c r="G7" s="69">
        <v>0</v>
      </c>
      <c r="H7" s="69">
        <v>2</v>
      </c>
      <c r="I7" s="27">
        <v>20</v>
      </c>
      <c r="J7" s="27">
        <v>5</v>
      </c>
      <c r="K7" s="27">
        <v>50</v>
      </c>
      <c r="L7" s="27">
        <v>3</v>
      </c>
      <c r="M7" s="27">
        <v>30</v>
      </c>
      <c r="N7" s="6">
        <v>32.4</v>
      </c>
      <c r="O7" s="6">
        <v>4.0999999999999996</v>
      </c>
      <c r="P7" s="169">
        <v>0</v>
      </c>
      <c r="Q7" s="169">
        <v>0</v>
      </c>
      <c r="R7" s="169">
        <v>7</v>
      </c>
      <c r="S7" s="169">
        <v>70</v>
      </c>
      <c r="T7" s="169">
        <v>3</v>
      </c>
      <c r="U7" s="169">
        <v>30</v>
      </c>
      <c r="W7" s="29"/>
      <c r="X7" s="30"/>
    </row>
    <row r="8" spans="1:27" ht="16.5" x14ac:dyDescent="0.3">
      <c r="A8" s="34">
        <v>4</v>
      </c>
      <c r="B8" s="38" t="s">
        <v>40</v>
      </c>
      <c r="C8" s="6">
        <v>6</v>
      </c>
      <c r="D8" s="38">
        <v>5</v>
      </c>
      <c r="E8" s="39">
        <f t="shared" si="0"/>
        <v>0.83333333333333337</v>
      </c>
      <c r="F8" s="69">
        <v>0</v>
      </c>
      <c r="G8" s="69">
        <v>0</v>
      </c>
      <c r="H8" s="69">
        <v>2</v>
      </c>
      <c r="I8" s="27">
        <v>40</v>
      </c>
      <c r="J8" s="27">
        <v>2</v>
      </c>
      <c r="K8" s="27">
        <v>40</v>
      </c>
      <c r="L8" s="27">
        <v>1</v>
      </c>
      <c r="M8" s="27">
        <v>20</v>
      </c>
      <c r="N8" s="6">
        <v>32.200000000000003</v>
      </c>
      <c r="O8" s="6">
        <v>3.8</v>
      </c>
      <c r="P8" s="286">
        <v>0</v>
      </c>
      <c r="Q8" s="286">
        <v>0</v>
      </c>
      <c r="R8" s="286">
        <v>4</v>
      </c>
      <c r="S8" s="286">
        <v>80</v>
      </c>
      <c r="T8" s="286">
        <v>1</v>
      </c>
      <c r="U8" s="286">
        <v>20</v>
      </c>
      <c r="W8" s="29"/>
      <c r="X8" s="31"/>
    </row>
    <row r="9" spans="1:27" ht="16.5" x14ac:dyDescent="0.3">
      <c r="A9" s="36">
        <v>5</v>
      </c>
      <c r="B9" s="38" t="s">
        <v>90</v>
      </c>
      <c r="C9" s="38">
        <v>20</v>
      </c>
      <c r="D9" s="38">
        <v>18</v>
      </c>
      <c r="E9" s="39">
        <f t="shared" si="0"/>
        <v>0.9</v>
      </c>
      <c r="F9" s="69">
        <v>1.9979999999999998</v>
      </c>
      <c r="G9" s="69">
        <v>11.1</v>
      </c>
      <c r="H9" s="69">
        <v>3.9959999999999996</v>
      </c>
      <c r="I9" s="41">
        <v>22.2</v>
      </c>
      <c r="J9" s="41">
        <v>9</v>
      </c>
      <c r="K9" s="41">
        <v>50</v>
      </c>
      <c r="L9" s="41">
        <v>3.0059999999999998</v>
      </c>
      <c r="M9" s="41">
        <v>16.7</v>
      </c>
      <c r="N9" s="38">
        <v>31.1</v>
      </c>
      <c r="O9" s="38">
        <v>3.7</v>
      </c>
      <c r="P9" s="169">
        <v>2</v>
      </c>
      <c r="Q9" s="169">
        <v>11</v>
      </c>
      <c r="R9" s="169">
        <v>15</v>
      </c>
      <c r="S9" s="169">
        <v>82</v>
      </c>
      <c r="T9" s="169">
        <v>1</v>
      </c>
      <c r="U9" s="169">
        <v>6</v>
      </c>
      <c r="W9" s="29"/>
      <c r="X9" s="30"/>
    </row>
    <row r="10" spans="1:27" ht="16.5" x14ac:dyDescent="0.3">
      <c r="A10" s="34">
        <v>6</v>
      </c>
      <c r="B10" s="38" t="s">
        <v>98</v>
      </c>
      <c r="C10" s="38">
        <v>45</v>
      </c>
      <c r="D10" s="38">
        <v>43</v>
      </c>
      <c r="E10" s="39">
        <f t="shared" si="0"/>
        <v>0.9555555555555556</v>
      </c>
      <c r="F10" s="69">
        <v>0.98899999999999988</v>
      </c>
      <c r="G10" s="69">
        <v>2.2999999999999998</v>
      </c>
      <c r="H10" s="69">
        <v>4.9880000000000004</v>
      </c>
      <c r="I10" s="41">
        <v>11.6</v>
      </c>
      <c r="J10" s="41">
        <v>32.981000000000002</v>
      </c>
      <c r="K10" s="41">
        <v>76.7</v>
      </c>
      <c r="L10" s="41">
        <v>3.9990000000000006</v>
      </c>
      <c r="M10" s="41">
        <v>9.3000000000000007</v>
      </c>
      <c r="N10" s="38">
        <v>30.3</v>
      </c>
      <c r="O10" s="38">
        <v>3.9</v>
      </c>
      <c r="P10" s="6">
        <v>11</v>
      </c>
      <c r="Q10" s="6">
        <v>26</v>
      </c>
      <c r="R10" s="6">
        <v>30</v>
      </c>
      <c r="S10" s="6">
        <v>70</v>
      </c>
      <c r="T10" s="6">
        <v>2</v>
      </c>
      <c r="U10" s="6">
        <v>5</v>
      </c>
      <c r="W10" s="29"/>
      <c r="X10" s="31"/>
    </row>
    <row r="11" spans="1:27" ht="16.5" x14ac:dyDescent="0.3">
      <c r="A11" s="36">
        <v>7</v>
      </c>
      <c r="B11" s="38" t="s">
        <v>105</v>
      </c>
      <c r="C11" s="6">
        <v>79</v>
      </c>
      <c r="D11" s="38">
        <v>74</v>
      </c>
      <c r="E11" s="39">
        <f t="shared" si="0"/>
        <v>0.93670886075949367</v>
      </c>
      <c r="F11" s="69">
        <v>5.9939999999999998</v>
      </c>
      <c r="G11" s="69">
        <v>8.1</v>
      </c>
      <c r="H11" s="69">
        <v>21.015999999999998</v>
      </c>
      <c r="I11" s="27">
        <v>28.4</v>
      </c>
      <c r="J11" s="27">
        <v>33.966000000000001</v>
      </c>
      <c r="K11" s="27">
        <v>45.9</v>
      </c>
      <c r="L11" s="27">
        <v>13.024000000000001</v>
      </c>
      <c r="M11" s="27">
        <v>17.600000000000001</v>
      </c>
      <c r="N11" s="6">
        <v>30</v>
      </c>
      <c r="O11" s="6">
        <v>3.7</v>
      </c>
      <c r="P11" s="169">
        <v>16</v>
      </c>
      <c r="Q11" s="169">
        <v>22</v>
      </c>
      <c r="R11" s="169">
        <v>52</v>
      </c>
      <c r="S11" s="169">
        <v>70</v>
      </c>
      <c r="T11" s="169">
        <v>6</v>
      </c>
      <c r="U11" s="169">
        <v>8</v>
      </c>
      <c r="W11" s="29"/>
      <c r="X11" s="30"/>
    </row>
    <row r="12" spans="1:27" ht="16.5" x14ac:dyDescent="0.3">
      <c r="A12" s="34">
        <v>8</v>
      </c>
      <c r="B12" s="38" t="s">
        <v>102</v>
      </c>
      <c r="C12" s="6">
        <v>20</v>
      </c>
      <c r="D12" s="38">
        <v>18</v>
      </c>
      <c r="E12" s="39">
        <f t="shared" si="0"/>
        <v>0.9</v>
      </c>
      <c r="F12" s="69">
        <v>0</v>
      </c>
      <c r="G12" s="69">
        <v>0</v>
      </c>
      <c r="H12" s="69">
        <v>7.0019999999999989</v>
      </c>
      <c r="I12" s="27">
        <v>38.9</v>
      </c>
      <c r="J12" s="27">
        <v>7.9919999999999991</v>
      </c>
      <c r="K12" s="27">
        <v>44.4</v>
      </c>
      <c r="L12" s="27">
        <v>3.0059999999999998</v>
      </c>
      <c r="M12" s="27">
        <v>16.7</v>
      </c>
      <c r="N12" s="6">
        <v>29.4</v>
      </c>
      <c r="O12" s="6">
        <v>3.7</v>
      </c>
      <c r="P12" s="169">
        <v>3</v>
      </c>
      <c r="Q12" s="169">
        <v>17</v>
      </c>
      <c r="R12" s="169">
        <v>14</v>
      </c>
      <c r="S12" s="169">
        <v>78</v>
      </c>
      <c r="T12" s="169">
        <v>1</v>
      </c>
      <c r="U12" s="169">
        <v>6</v>
      </c>
      <c r="W12" s="29"/>
      <c r="X12" s="31"/>
    </row>
    <row r="13" spans="1:27" ht="16.5" x14ac:dyDescent="0.3">
      <c r="A13" s="36">
        <v>9</v>
      </c>
      <c r="B13" s="38" t="s">
        <v>37</v>
      </c>
      <c r="C13" s="38">
        <v>50</v>
      </c>
      <c r="D13" s="38">
        <v>37</v>
      </c>
      <c r="E13" s="39">
        <f t="shared" si="0"/>
        <v>0.74</v>
      </c>
      <c r="F13" s="69">
        <v>5.9939999999999998</v>
      </c>
      <c r="G13" s="69">
        <v>16.2</v>
      </c>
      <c r="H13" s="69">
        <v>9.99</v>
      </c>
      <c r="I13" s="41">
        <v>27</v>
      </c>
      <c r="J13" s="41">
        <v>13.985999999999999</v>
      </c>
      <c r="K13" s="41">
        <v>37.799999999999997</v>
      </c>
      <c r="L13" s="41">
        <v>6.9929999999999994</v>
      </c>
      <c r="M13" s="41">
        <v>18.899999999999999</v>
      </c>
      <c r="N13" s="38">
        <v>28.3</v>
      </c>
      <c r="O13" s="38">
        <v>3.6</v>
      </c>
      <c r="P13" s="6">
        <v>12</v>
      </c>
      <c r="Q13" s="6">
        <v>32</v>
      </c>
      <c r="R13" s="6">
        <v>20</v>
      </c>
      <c r="S13" s="6">
        <v>54</v>
      </c>
      <c r="T13" s="6">
        <v>5</v>
      </c>
      <c r="U13" s="6">
        <v>14</v>
      </c>
      <c r="W13" s="29"/>
      <c r="X13" s="31"/>
    </row>
    <row r="14" spans="1:27" ht="16.5" x14ac:dyDescent="0.3">
      <c r="A14" s="34">
        <v>10</v>
      </c>
      <c r="B14" s="38" t="s">
        <v>101</v>
      </c>
      <c r="C14" s="6">
        <v>14</v>
      </c>
      <c r="D14" s="38">
        <v>11</v>
      </c>
      <c r="E14" s="39">
        <f t="shared" si="0"/>
        <v>0.7857142857142857</v>
      </c>
      <c r="F14" s="69">
        <v>1.0009999999999999</v>
      </c>
      <c r="G14" s="69">
        <v>9.1</v>
      </c>
      <c r="H14" s="69">
        <v>4.0039999999999996</v>
      </c>
      <c r="I14" s="27">
        <v>36.4</v>
      </c>
      <c r="J14" s="27">
        <v>5.0049999999999999</v>
      </c>
      <c r="K14" s="27">
        <v>45.5</v>
      </c>
      <c r="L14" s="27">
        <v>1.0009999999999999</v>
      </c>
      <c r="M14" s="27">
        <v>9.1</v>
      </c>
      <c r="N14" s="6">
        <v>27.9</v>
      </c>
      <c r="O14" s="6">
        <v>3.5</v>
      </c>
      <c r="P14" s="169">
        <v>4</v>
      </c>
      <c r="Q14" s="169">
        <v>36</v>
      </c>
      <c r="R14" s="169">
        <v>7</v>
      </c>
      <c r="S14" s="169">
        <v>64</v>
      </c>
      <c r="T14" s="169">
        <v>0</v>
      </c>
      <c r="U14" s="169">
        <v>0</v>
      </c>
      <c r="W14" s="29"/>
      <c r="X14" s="30"/>
    </row>
    <row r="15" spans="1:27" ht="16.5" x14ac:dyDescent="0.3">
      <c r="A15" s="36">
        <v>11</v>
      </c>
      <c r="B15" s="38" t="s">
        <v>14</v>
      </c>
      <c r="C15" s="38">
        <v>48</v>
      </c>
      <c r="D15" s="38">
        <v>39</v>
      </c>
      <c r="E15" s="39">
        <f t="shared" si="0"/>
        <v>0.8125</v>
      </c>
      <c r="F15" s="69">
        <v>6.0060000000000002</v>
      </c>
      <c r="G15" s="69">
        <v>15.4</v>
      </c>
      <c r="H15" s="69">
        <v>14.000999999999999</v>
      </c>
      <c r="I15" s="41">
        <v>35.9</v>
      </c>
      <c r="J15" s="41">
        <v>12.986999999999998</v>
      </c>
      <c r="K15" s="41">
        <v>33.299999999999997</v>
      </c>
      <c r="L15" s="41">
        <v>6.0060000000000002</v>
      </c>
      <c r="M15" s="41">
        <v>15.4</v>
      </c>
      <c r="N15" s="38">
        <v>27.7</v>
      </c>
      <c r="O15" s="38">
        <v>3.5</v>
      </c>
      <c r="P15" s="169">
        <v>21</v>
      </c>
      <c r="Q15" s="169">
        <v>54</v>
      </c>
      <c r="R15" s="169">
        <v>17</v>
      </c>
      <c r="S15" s="169">
        <v>44</v>
      </c>
      <c r="T15" s="169">
        <v>1</v>
      </c>
      <c r="U15" s="169">
        <v>3</v>
      </c>
      <c r="W15" s="29"/>
      <c r="X15" s="31"/>
    </row>
    <row r="16" spans="1:27" ht="16.5" x14ac:dyDescent="0.3">
      <c r="A16" s="34">
        <v>12</v>
      </c>
      <c r="B16" s="38" t="s">
        <v>93</v>
      </c>
      <c r="C16" s="38">
        <v>6</v>
      </c>
      <c r="D16" s="38">
        <v>6</v>
      </c>
      <c r="E16" s="39">
        <f t="shared" si="0"/>
        <v>1</v>
      </c>
      <c r="F16" s="69">
        <v>0</v>
      </c>
      <c r="G16" s="69">
        <v>0</v>
      </c>
      <c r="H16" s="69">
        <v>3</v>
      </c>
      <c r="I16" s="41">
        <v>50</v>
      </c>
      <c r="J16" s="41">
        <v>3</v>
      </c>
      <c r="K16" s="41">
        <v>50</v>
      </c>
      <c r="L16" s="41">
        <v>0</v>
      </c>
      <c r="M16" s="41">
        <v>0</v>
      </c>
      <c r="N16" s="38">
        <v>27.5</v>
      </c>
      <c r="O16" s="38">
        <v>3.5</v>
      </c>
      <c r="P16" s="169">
        <v>0</v>
      </c>
      <c r="Q16" s="169">
        <v>0</v>
      </c>
      <c r="R16" s="169">
        <v>6</v>
      </c>
      <c r="S16" s="169">
        <v>100</v>
      </c>
      <c r="T16" s="169">
        <v>0</v>
      </c>
      <c r="U16" s="169">
        <v>0</v>
      </c>
      <c r="W16" s="29"/>
      <c r="X16" s="31"/>
    </row>
    <row r="17" spans="1:27" ht="16.5" x14ac:dyDescent="0.3">
      <c r="A17" s="36">
        <v>13</v>
      </c>
      <c r="B17" s="38" t="s">
        <v>99</v>
      </c>
      <c r="C17" s="6">
        <v>75</v>
      </c>
      <c r="D17" s="38">
        <v>71</v>
      </c>
      <c r="E17" s="39">
        <f t="shared" si="0"/>
        <v>0.94666666666666666</v>
      </c>
      <c r="F17" s="69">
        <v>11.998999999999999</v>
      </c>
      <c r="G17" s="69">
        <v>16.899999999999999</v>
      </c>
      <c r="H17" s="69">
        <v>25.986000000000001</v>
      </c>
      <c r="I17" s="27">
        <v>36.6</v>
      </c>
      <c r="J17" s="27">
        <v>23.004000000000001</v>
      </c>
      <c r="K17" s="27">
        <v>32.4</v>
      </c>
      <c r="L17" s="27">
        <v>10.011000000000001</v>
      </c>
      <c r="M17" s="27">
        <v>14.1</v>
      </c>
      <c r="N17" s="6">
        <v>27.4</v>
      </c>
      <c r="O17" s="6">
        <v>3.4</v>
      </c>
      <c r="P17" s="169">
        <v>37</v>
      </c>
      <c r="Q17" s="169">
        <v>53</v>
      </c>
      <c r="R17" s="169">
        <v>33</v>
      </c>
      <c r="S17" s="169">
        <v>47</v>
      </c>
      <c r="T17" s="169">
        <v>0</v>
      </c>
      <c r="U17" s="169">
        <v>0</v>
      </c>
      <c r="W17" s="29"/>
      <c r="X17" s="30"/>
    </row>
    <row r="18" spans="1:27" ht="16.5" x14ac:dyDescent="0.3">
      <c r="A18" s="34">
        <v>14</v>
      </c>
      <c r="B18" s="38" t="s">
        <v>106</v>
      </c>
      <c r="C18" s="6">
        <v>20</v>
      </c>
      <c r="D18" s="38">
        <v>19</v>
      </c>
      <c r="E18" s="39">
        <f t="shared" si="0"/>
        <v>0.95</v>
      </c>
      <c r="F18" s="69">
        <v>0</v>
      </c>
      <c r="G18" s="69">
        <v>0</v>
      </c>
      <c r="H18" s="69">
        <v>11.000999999999999</v>
      </c>
      <c r="I18" s="27">
        <v>57.9</v>
      </c>
      <c r="J18" s="27">
        <v>6.0039999999999996</v>
      </c>
      <c r="K18" s="27">
        <v>31.6</v>
      </c>
      <c r="L18" s="27">
        <v>1.9950000000000001</v>
      </c>
      <c r="M18" s="27">
        <v>10.5</v>
      </c>
      <c r="N18" s="6">
        <v>27.1</v>
      </c>
      <c r="O18" s="6">
        <v>3.5</v>
      </c>
      <c r="P18" s="169">
        <v>2</v>
      </c>
      <c r="Q18" s="169">
        <v>11</v>
      </c>
      <c r="R18" s="169">
        <v>14</v>
      </c>
      <c r="S18" s="169">
        <v>74</v>
      </c>
      <c r="T18" s="169">
        <v>3</v>
      </c>
      <c r="U18" s="169">
        <v>16</v>
      </c>
      <c r="W18" s="29"/>
      <c r="X18" s="31"/>
    </row>
    <row r="19" spans="1:27" ht="16.5" x14ac:dyDescent="0.3">
      <c r="A19" s="36">
        <v>15</v>
      </c>
      <c r="B19" s="38" t="s">
        <v>108</v>
      </c>
      <c r="C19" s="6">
        <v>27</v>
      </c>
      <c r="D19" s="38">
        <v>26</v>
      </c>
      <c r="E19" s="39">
        <f t="shared" si="0"/>
        <v>0.96296296296296291</v>
      </c>
      <c r="F19" s="69">
        <v>2.0020000000000002</v>
      </c>
      <c r="G19" s="69">
        <v>7.7</v>
      </c>
      <c r="H19" s="69">
        <v>10.997999999999999</v>
      </c>
      <c r="I19" s="27">
        <v>42.3</v>
      </c>
      <c r="J19" s="27">
        <v>10.997999999999999</v>
      </c>
      <c r="K19" s="27">
        <v>42.3</v>
      </c>
      <c r="L19" s="27">
        <v>2.0020000000000002</v>
      </c>
      <c r="M19" s="27">
        <v>7.7</v>
      </c>
      <c r="N19" s="6">
        <v>26.2</v>
      </c>
      <c r="O19" s="6">
        <v>3.5</v>
      </c>
      <c r="P19" s="172">
        <v>5</v>
      </c>
      <c r="Q19" s="172">
        <v>19</v>
      </c>
      <c r="R19" s="172">
        <v>20</v>
      </c>
      <c r="S19" s="172">
        <v>77</v>
      </c>
      <c r="T19" s="172">
        <v>1</v>
      </c>
      <c r="U19" s="172">
        <v>4</v>
      </c>
      <c r="W19" s="29"/>
      <c r="X19" s="31"/>
    </row>
    <row r="20" spans="1:27" ht="16.5" x14ac:dyDescent="0.3">
      <c r="A20" s="34">
        <v>16</v>
      </c>
      <c r="B20" s="38" t="s">
        <v>92</v>
      </c>
      <c r="C20" s="38">
        <v>76</v>
      </c>
      <c r="D20" s="38">
        <v>71</v>
      </c>
      <c r="E20" s="39">
        <f t="shared" si="0"/>
        <v>0.93421052631578949</v>
      </c>
      <c r="F20" s="69">
        <v>4.97</v>
      </c>
      <c r="G20" s="69">
        <v>7</v>
      </c>
      <c r="H20" s="69">
        <v>42.031999999999996</v>
      </c>
      <c r="I20" s="41">
        <v>59.2</v>
      </c>
      <c r="J20" s="41">
        <v>16.968999999999998</v>
      </c>
      <c r="K20" s="41">
        <v>23.9</v>
      </c>
      <c r="L20" s="41">
        <v>7.0289999999999999</v>
      </c>
      <c r="M20" s="41">
        <v>9.9</v>
      </c>
      <c r="N20" s="38">
        <v>25.8</v>
      </c>
      <c r="O20" s="38">
        <v>3.4</v>
      </c>
      <c r="P20" s="169">
        <v>47</v>
      </c>
      <c r="Q20" s="169">
        <v>66</v>
      </c>
      <c r="R20" s="169">
        <v>22</v>
      </c>
      <c r="S20" s="169">
        <v>31</v>
      </c>
      <c r="T20" s="169">
        <v>2</v>
      </c>
      <c r="U20" s="169">
        <v>3</v>
      </c>
      <c r="W20" s="29"/>
      <c r="X20" s="30"/>
    </row>
    <row r="21" spans="1:27" ht="16.5" x14ac:dyDescent="0.3">
      <c r="A21" s="36">
        <v>17</v>
      </c>
      <c r="B21" s="38" t="s">
        <v>95</v>
      </c>
      <c r="C21" s="38">
        <v>47</v>
      </c>
      <c r="D21" s="38">
        <v>45</v>
      </c>
      <c r="E21" s="39">
        <f t="shared" si="0"/>
        <v>0.95744680851063835</v>
      </c>
      <c r="F21" s="69">
        <v>5.9850000000000003</v>
      </c>
      <c r="G21" s="69">
        <v>13.3</v>
      </c>
      <c r="H21" s="69">
        <v>22.995000000000001</v>
      </c>
      <c r="I21" s="41">
        <v>51.1</v>
      </c>
      <c r="J21" s="41">
        <v>10.98</v>
      </c>
      <c r="K21" s="41">
        <v>24.4</v>
      </c>
      <c r="L21" s="41">
        <v>4.9950000000000001</v>
      </c>
      <c r="M21" s="41">
        <v>11.1</v>
      </c>
      <c r="N21" s="38">
        <v>25.8</v>
      </c>
      <c r="O21" s="38">
        <v>3.3</v>
      </c>
      <c r="P21" s="169">
        <v>22</v>
      </c>
      <c r="Q21" s="169">
        <v>49</v>
      </c>
      <c r="R21" s="169">
        <v>20</v>
      </c>
      <c r="S21" s="169">
        <v>44</v>
      </c>
      <c r="T21" s="169">
        <v>3</v>
      </c>
      <c r="U21" s="169">
        <v>7</v>
      </c>
      <c r="W21" s="29"/>
      <c r="X21" s="30"/>
    </row>
    <row r="22" spans="1:27" ht="16.5" x14ac:dyDescent="0.3">
      <c r="A22" s="34">
        <v>18</v>
      </c>
      <c r="B22" s="38" t="s">
        <v>96</v>
      </c>
      <c r="C22" s="38">
        <v>72</v>
      </c>
      <c r="D22" s="38">
        <v>67</v>
      </c>
      <c r="E22" s="39">
        <f t="shared" si="0"/>
        <v>0.93055555555555558</v>
      </c>
      <c r="F22" s="69">
        <v>6.03</v>
      </c>
      <c r="G22" s="69">
        <v>9</v>
      </c>
      <c r="H22" s="69">
        <v>31.021000000000001</v>
      </c>
      <c r="I22" s="41">
        <v>46.3</v>
      </c>
      <c r="J22" s="41">
        <v>25.995999999999999</v>
      </c>
      <c r="K22" s="41">
        <v>38.799999999999997</v>
      </c>
      <c r="L22" s="41">
        <v>4.0199999999999996</v>
      </c>
      <c r="M22" s="41">
        <v>6</v>
      </c>
      <c r="N22" s="38">
        <v>25.8</v>
      </c>
      <c r="O22" s="38">
        <v>3.4</v>
      </c>
      <c r="P22" s="169">
        <v>28</v>
      </c>
      <c r="Q22" s="169">
        <v>41</v>
      </c>
      <c r="R22" s="169">
        <v>38</v>
      </c>
      <c r="S22" s="169">
        <v>56</v>
      </c>
      <c r="T22" s="169">
        <v>2</v>
      </c>
      <c r="U22" s="169">
        <v>3</v>
      </c>
      <c r="W22" s="29"/>
      <c r="X22" s="31"/>
    </row>
    <row r="23" spans="1:27" ht="16.5" x14ac:dyDescent="0.3">
      <c r="A23" s="36">
        <v>19</v>
      </c>
      <c r="B23" s="38" t="s">
        <v>110</v>
      </c>
      <c r="C23" s="6">
        <v>11</v>
      </c>
      <c r="D23" s="38">
        <v>11</v>
      </c>
      <c r="E23" s="39">
        <f t="shared" si="0"/>
        <v>1</v>
      </c>
      <c r="F23" s="69">
        <v>2.0019999999999998</v>
      </c>
      <c r="G23" s="69">
        <v>18.2</v>
      </c>
      <c r="H23" s="69">
        <v>3.0030000000000001</v>
      </c>
      <c r="I23" s="27">
        <v>27.3</v>
      </c>
      <c r="J23" s="27">
        <v>5.0049999999999999</v>
      </c>
      <c r="K23" s="27">
        <v>45.5</v>
      </c>
      <c r="L23" s="27">
        <v>1.0009999999999999</v>
      </c>
      <c r="M23" s="27">
        <v>9.1</v>
      </c>
      <c r="N23" s="6">
        <v>25.8</v>
      </c>
      <c r="O23" s="6">
        <v>3.5</v>
      </c>
      <c r="P23" s="167">
        <v>5</v>
      </c>
      <c r="Q23" s="167">
        <v>45</v>
      </c>
      <c r="R23" s="167">
        <v>6</v>
      </c>
      <c r="S23" s="167">
        <v>55</v>
      </c>
      <c r="T23" s="167">
        <v>0</v>
      </c>
      <c r="U23" s="167">
        <v>0</v>
      </c>
      <c r="W23" s="29"/>
      <c r="X23" s="30"/>
    </row>
    <row r="24" spans="1:27" ht="16.5" x14ac:dyDescent="0.3">
      <c r="A24" s="34">
        <v>20</v>
      </c>
      <c r="B24" s="38" t="s">
        <v>107</v>
      </c>
      <c r="C24" s="6">
        <v>31</v>
      </c>
      <c r="D24" s="38">
        <v>28</v>
      </c>
      <c r="E24" s="39">
        <f t="shared" si="0"/>
        <v>0.90322580645161288</v>
      </c>
      <c r="F24" s="69">
        <v>5.9919999999999991</v>
      </c>
      <c r="G24" s="69">
        <v>21.4</v>
      </c>
      <c r="H24" s="69">
        <v>8.9880000000000013</v>
      </c>
      <c r="I24" s="27">
        <v>32.1</v>
      </c>
      <c r="J24" s="27">
        <v>12.012</v>
      </c>
      <c r="K24" s="27">
        <v>42.9</v>
      </c>
      <c r="L24" s="27">
        <v>1.008</v>
      </c>
      <c r="M24" s="27">
        <v>3.6</v>
      </c>
      <c r="N24" s="6">
        <v>25.5</v>
      </c>
      <c r="O24" s="6">
        <v>3.3</v>
      </c>
      <c r="P24" s="169">
        <v>20</v>
      </c>
      <c r="Q24" s="171">
        <v>71.428571428571431</v>
      </c>
      <c r="R24" s="169">
        <v>8</v>
      </c>
      <c r="S24" s="171">
        <v>28.571428571428573</v>
      </c>
      <c r="T24" s="169">
        <v>0</v>
      </c>
      <c r="U24" s="171">
        <v>0</v>
      </c>
      <c r="W24" s="29"/>
      <c r="X24" s="30"/>
      <c r="AA24" t="s">
        <v>19</v>
      </c>
    </row>
    <row r="25" spans="1:27" ht="16.5" x14ac:dyDescent="0.3">
      <c r="A25" s="36">
        <v>21</v>
      </c>
      <c r="B25" s="38" t="s">
        <v>114</v>
      </c>
      <c r="C25" s="6">
        <v>27</v>
      </c>
      <c r="D25" s="38">
        <v>25</v>
      </c>
      <c r="E25" s="39">
        <f t="shared" si="0"/>
        <v>0.92592592592592593</v>
      </c>
      <c r="F25" s="69">
        <v>3</v>
      </c>
      <c r="G25" s="69">
        <v>12</v>
      </c>
      <c r="H25" s="69">
        <v>13</v>
      </c>
      <c r="I25" s="27">
        <v>52</v>
      </c>
      <c r="J25" s="27">
        <v>9</v>
      </c>
      <c r="K25" s="27">
        <v>36</v>
      </c>
      <c r="L25" s="27">
        <v>0</v>
      </c>
      <c r="M25" s="27">
        <v>0</v>
      </c>
      <c r="N25" s="6">
        <v>25.2</v>
      </c>
      <c r="O25" s="6">
        <v>3.24</v>
      </c>
      <c r="P25" s="169">
        <v>14</v>
      </c>
      <c r="Q25" s="169">
        <v>58</v>
      </c>
      <c r="R25" s="169">
        <v>10</v>
      </c>
      <c r="S25" s="169">
        <v>42</v>
      </c>
      <c r="T25" s="169">
        <v>0</v>
      </c>
      <c r="U25" s="169">
        <v>0</v>
      </c>
      <c r="W25" s="29"/>
      <c r="X25" s="30"/>
      <c r="AA25" t="s">
        <v>20</v>
      </c>
    </row>
    <row r="26" spans="1:27" ht="16.5" x14ac:dyDescent="0.3">
      <c r="A26" s="34">
        <v>22</v>
      </c>
      <c r="B26" s="38" t="s">
        <v>111</v>
      </c>
      <c r="C26" s="6">
        <v>44</v>
      </c>
      <c r="D26" s="38">
        <v>37</v>
      </c>
      <c r="E26" s="39">
        <f t="shared" si="0"/>
        <v>0.84090909090909094</v>
      </c>
      <c r="F26" s="69">
        <v>2.9969999999999999</v>
      </c>
      <c r="G26" s="69">
        <v>8.1</v>
      </c>
      <c r="H26" s="69">
        <v>20.016999999999999</v>
      </c>
      <c r="I26" s="27">
        <v>54.1</v>
      </c>
      <c r="J26" s="27">
        <v>12.987</v>
      </c>
      <c r="K26" s="27">
        <v>35.1</v>
      </c>
      <c r="L26" s="27">
        <v>0.99900000000000011</v>
      </c>
      <c r="M26" s="27">
        <v>2.7</v>
      </c>
      <c r="N26" s="6">
        <v>24.7</v>
      </c>
      <c r="O26" s="6">
        <v>3.32</v>
      </c>
      <c r="P26" s="169">
        <v>11</v>
      </c>
      <c r="Q26" s="169">
        <v>30</v>
      </c>
      <c r="R26" s="169">
        <v>24</v>
      </c>
      <c r="S26" s="169">
        <v>65</v>
      </c>
      <c r="T26" s="169">
        <v>2</v>
      </c>
      <c r="U26" s="169">
        <v>5</v>
      </c>
      <c r="W26" s="29"/>
      <c r="X26" s="30"/>
      <c r="AA26" t="s">
        <v>21</v>
      </c>
    </row>
    <row r="27" spans="1:27" ht="16.5" x14ac:dyDescent="0.3">
      <c r="A27" s="36">
        <v>23</v>
      </c>
      <c r="B27" s="38" t="s">
        <v>94</v>
      </c>
      <c r="C27" s="38">
        <v>17</v>
      </c>
      <c r="D27" s="38">
        <v>18</v>
      </c>
      <c r="E27" s="39">
        <f t="shared" si="0"/>
        <v>1.0588235294117647</v>
      </c>
      <c r="F27" s="69">
        <v>1.9979999999999998</v>
      </c>
      <c r="G27" s="69">
        <v>11.1</v>
      </c>
      <c r="H27" s="69">
        <v>9</v>
      </c>
      <c r="I27" s="41">
        <v>50</v>
      </c>
      <c r="J27" s="41">
        <v>5.0040000000000004</v>
      </c>
      <c r="K27" s="41">
        <v>27.8</v>
      </c>
      <c r="L27" s="41">
        <v>1.9979999999999998</v>
      </c>
      <c r="M27" s="41">
        <v>11.1</v>
      </c>
      <c r="N27" s="38">
        <v>24.6</v>
      </c>
      <c r="O27" s="38">
        <v>3.4</v>
      </c>
      <c r="P27" s="169">
        <v>10</v>
      </c>
      <c r="Q27" s="169">
        <v>56</v>
      </c>
      <c r="R27" s="169">
        <v>8</v>
      </c>
      <c r="S27" s="169">
        <v>44</v>
      </c>
      <c r="T27" s="169">
        <v>0</v>
      </c>
      <c r="U27" s="169">
        <v>0</v>
      </c>
      <c r="W27" s="29"/>
      <c r="X27" s="31"/>
    </row>
    <row r="28" spans="1:27" ht="16.5" x14ac:dyDescent="0.3">
      <c r="A28" s="34">
        <v>24</v>
      </c>
      <c r="B28" s="38" t="s">
        <v>104</v>
      </c>
      <c r="C28" s="6">
        <v>36</v>
      </c>
      <c r="D28" s="38">
        <v>32</v>
      </c>
      <c r="E28" s="39">
        <f t="shared" si="0"/>
        <v>0.88888888888888884</v>
      </c>
      <c r="F28" s="69">
        <v>6.016</v>
      </c>
      <c r="G28" s="69">
        <v>18.8</v>
      </c>
      <c r="H28" s="69">
        <v>14.015999999999998</v>
      </c>
      <c r="I28" s="27">
        <v>43.8</v>
      </c>
      <c r="J28" s="27">
        <v>9.984</v>
      </c>
      <c r="K28" s="27">
        <v>31.2</v>
      </c>
      <c r="L28" s="27">
        <v>1.984</v>
      </c>
      <c r="M28" s="27">
        <v>6.2</v>
      </c>
      <c r="N28" s="6">
        <v>24.1</v>
      </c>
      <c r="O28" s="6">
        <v>3.3</v>
      </c>
      <c r="P28" s="169">
        <v>13</v>
      </c>
      <c r="Q28" s="170">
        <v>0.41</v>
      </c>
      <c r="R28" s="169">
        <v>19</v>
      </c>
      <c r="S28" s="170">
        <v>0.59</v>
      </c>
      <c r="T28" s="169">
        <v>0</v>
      </c>
      <c r="U28" s="169">
        <v>0</v>
      </c>
      <c r="W28" s="29"/>
      <c r="X28" s="30"/>
    </row>
    <row r="29" spans="1:27" ht="16.5" x14ac:dyDescent="0.3">
      <c r="A29" s="36">
        <v>25</v>
      </c>
      <c r="B29" s="38" t="s">
        <v>109</v>
      </c>
      <c r="C29" s="6">
        <v>7</v>
      </c>
      <c r="D29" s="38">
        <v>7</v>
      </c>
      <c r="E29" s="39">
        <f t="shared" si="0"/>
        <v>1</v>
      </c>
      <c r="F29" s="69">
        <v>0</v>
      </c>
      <c r="G29" s="69">
        <v>0</v>
      </c>
      <c r="H29" s="69">
        <v>4.9980000000000011</v>
      </c>
      <c r="I29" s="27">
        <v>71.400000000000006</v>
      </c>
      <c r="J29" s="27">
        <v>2.0020000000000002</v>
      </c>
      <c r="K29" s="27">
        <v>28.6</v>
      </c>
      <c r="L29" s="27">
        <v>0</v>
      </c>
      <c r="M29" s="27">
        <v>0</v>
      </c>
      <c r="N29" s="6">
        <v>24</v>
      </c>
      <c r="O29" s="6">
        <v>3.3</v>
      </c>
      <c r="P29" s="169">
        <v>0</v>
      </c>
      <c r="Q29" s="169">
        <v>0</v>
      </c>
      <c r="R29" s="169">
        <v>7</v>
      </c>
      <c r="S29" s="169">
        <v>100</v>
      </c>
      <c r="T29" s="169">
        <v>0</v>
      </c>
      <c r="U29" s="169">
        <v>0</v>
      </c>
      <c r="W29" s="29"/>
      <c r="X29" s="31"/>
    </row>
    <row r="30" spans="1:27" ht="16.5" x14ac:dyDescent="0.3">
      <c r="A30" s="34">
        <v>26</v>
      </c>
      <c r="B30" s="38" t="s">
        <v>115</v>
      </c>
      <c r="C30" s="6">
        <v>11</v>
      </c>
      <c r="D30" s="38">
        <v>11</v>
      </c>
      <c r="E30" s="39">
        <f t="shared" si="0"/>
        <v>1</v>
      </c>
      <c r="F30" s="69">
        <v>3.0030000000000001</v>
      </c>
      <c r="G30" s="69">
        <v>27.3</v>
      </c>
      <c r="H30" s="69">
        <v>5.0049999999999999</v>
      </c>
      <c r="I30" s="27">
        <v>45.5</v>
      </c>
      <c r="J30" s="27">
        <v>1.0009999999999999</v>
      </c>
      <c r="K30" s="27">
        <v>9.1</v>
      </c>
      <c r="L30" s="27">
        <v>2.0019999999999998</v>
      </c>
      <c r="M30" s="27">
        <v>18.2</v>
      </c>
      <c r="N30" s="6">
        <v>24</v>
      </c>
      <c r="O30" s="6">
        <v>3.2</v>
      </c>
      <c r="P30" s="169">
        <v>4</v>
      </c>
      <c r="Q30" s="169">
        <v>36</v>
      </c>
      <c r="R30" s="169">
        <v>7</v>
      </c>
      <c r="S30" s="169">
        <v>64</v>
      </c>
      <c r="T30" s="169">
        <v>0</v>
      </c>
      <c r="U30" s="169">
        <v>0</v>
      </c>
      <c r="W30" s="29"/>
      <c r="X30" s="31"/>
      <c r="AA30" t="s">
        <v>22</v>
      </c>
    </row>
    <row r="31" spans="1:27" ht="16.5" x14ac:dyDescent="0.3">
      <c r="A31" s="36">
        <v>27</v>
      </c>
      <c r="B31" s="38" t="s">
        <v>91</v>
      </c>
      <c r="C31" s="38">
        <v>54</v>
      </c>
      <c r="D31" s="38">
        <v>52</v>
      </c>
      <c r="E31" s="39">
        <f t="shared" si="0"/>
        <v>0.96296296296296291</v>
      </c>
      <c r="F31" s="69">
        <v>4.0040000000000004</v>
      </c>
      <c r="G31" s="69">
        <v>7.7</v>
      </c>
      <c r="H31" s="69">
        <v>29.015999999999998</v>
      </c>
      <c r="I31" s="41">
        <v>55.8</v>
      </c>
      <c r="J31" s="41">
        <v>16.016000000000002</v>
      </c>
      <c r="K31" s="41">
        <v>30.8</v>
      </c>
      <c r="L31" s="41">
        <v>3.0159999999999996</v>
      </c>
      <c r="M31" s="41">
        <v>5.8</v>
      </c>
      <c r="N31" s="38">
        <v>23.4</v>
      </c>
      <c r="O31" s="38">
        <v>3.34</v>
      </c>
      <c r="P31" s="169">
        <v>18</v>
      </c>
      <c r="Q31" s="169">
        <v>35</v>
      </c>
      <c r="R31" s="169">
        <v>33</v>
      </c>
      <c r="S31" s="169">
        <v>63</v>
      </c>
      <c r="T31" s="169">
        <v>1</v>
      </c>
      <c r="U31" s="169">
        <v>2</v>
      </c>
      <c r="W31" s="29"/>
      <c r="X31" s="30"/>
      <c r="AA31" t="s">
        <v>23</v>
      </c>
    </row>
    <row r="32" spans="1:27" ht="16.5" x14ac:dyDescent="0.3">
      <c r="A32" s="34">
        <v>28</v>
      </c>
      <c r="B32" s="38" t="s">
        <v>85</v>
      </c>
      <c r="C32" s="6">
        <v>4</v>
      </c>
      <c r="D32" s="38">
        <v>4</v>
      </c>
      <c r="E32" s="39">
        <f t="shared" si="0"/>
        <v>1</v>
      </c>
      <c r="F32" s="69">
        <v>1</v>
      </c>
      <c r="G32" s="69">
        <v>25</v>
      </c>
      <c r="H32" s="69">
        <v>3</v>
      </c>
      <c r="I32" s="27">
        <v>75</v>
      </c>
      <c r="J32" s="27">
        <v>0</v>
      </c>
      <c r="K32" s="27">
        <v>0</v>
      </c>
      <c r="L32" s="27">
        <v>0</v>
      </c>
      <c r="M32" s="27">
        <v>0</v>
      </c>
      <c r="N32" s="6">
        <v>21</v>
      </c>
      <c r="O32" s="6">
        <v>2.75</v>
      </c>
      <c r="P32" s="169">
        <v>4</v>
      </c>
      <c r="Q32" s="169">
        <v>100</v>
      </c>
      <c r="R32" s="169">
        <v>0</v>
      </c>
      <c r="S32" s="169">
        <v>0</v>
      </c>
      <c r="T32" s="169">
        <v>0</v>
      </c>
      <c r="U32" s="169">
        <v>0</v>
      </c>
      <c r="W32" s="29"/>
      <c r="X32" s="30"/>
    </row>
    <row r="33" spans="1:27" ht="16.5" x14ac:dyDescent="0.3">
      <c r="A33" s="36">
        <v>29</v>
      </c>
      <c r="B33" s="38" t="s">
        <v>113</v>
      </c>
      <c r="C33" s="6">
        <v>3</v>
      </c>
      <c r="D33" s="38">
        <v>2</v>
      </c>
      <c r="E33" s="39">
        <f t="shared" si="0"/>
        <v>0.66666666666666663</v>
      </c>
      <c r="F33" s="69">
        <v>0</v>
      </c>
      <c r="G33" s="69">
        <v>0</v>
      </c>
      <c r="H33" s="69">
        <v>2</v>
      </c>
      <c r="I33" s="27">
        <v>100</v>
      </c>
      <c r="J33" s="27">
        <v>0</v>
      </c>
      <c r="K33" s="27">
        <v>0</v>
      </c>
      <c r="L33" s="27">
        <v>0</v>
      </c>
      <c r="M33" s="27">
        <v>0</v>
      </c>
      <c r="N33" s="6">
        <v>21</v>
      </c>
      <c r="O33" s="6">
        <v>3</v>
      </c>
      <c r="P33" s="169">
        <v>2</v>
      </c>
      <c r="Q33" s="169">
        <v>100</v>
      </c>
      <c r="R33" s="169">
        <v>0</v>
      </c>
      <c r="S33" s="169">
        <v>0</v>
      </c>
      <c r="T33" s="169">
        <v>0</v>
      </c>
      <c r="U33" s="169">
        <v>0</v>
      </c>
      <c r="W33" s="29"/>
      <c r="X33" s="30"/>
    </row>
    <row r="34" spans="1:27" ht="16.5" x14ac:dyDescent="0.3">
      <c r="A34" s="34">
        <v>30</v>
      </c>
      <c r="B34" s="38" t="s">
        <v>112</v>
      </c>
      <c r="C34" s="6">
        <v>2</v>
      </c>
      <c r="D34" s="38">
        <v>2</v>
      </c>
      <c r="E34" s="39">
        <f t="shared" si="0"/>
        <v>1</v>
      </c>
      <c r="F34" s="69">
        <v>0</v>
      </c>
      <c r="G34" s="69">
        <v>0</v>
      </c>
      <c r="H34" s="69">
        <v>2</v>
      </c>
      <c r="I34" s="27">
        <v>100</v>
      </c>
      <c r="J34" s="27">
        <v>0</v>
      </c>
      <c r="K34" s="27">
        <v>0</v>
      </c>
      <c r="L34" s="27">
        <v>0</v>
      </c>
      <c r="M34" s="27">
        <v>0</v>
      </c>
      <c r="N34" s="6">
        <v>19.5</v>
      </c>
      <c r="O34" s="6">
        <v>3</v>
      </c>
      <c r="P34" s="169">
        <v>0</v>
      </c>
      <c r="Q34" s="169">
        <v>0</v>
      </c>
      <c r="R34" s="169">
        <v>2</v>
      </c>
      <c r="S34" s="169">
        <v>100</v>
      </c>
      <c r="T34" s="169">
        <v>0</v>
      </c>
      <c r="U34" s="169">
        <v>0</v>
      </c>
      <c r="W34" s="29"/>
      <c r="X34" s="30"/>
    </row>
    <row r="35" spans="1:27" ht="21" customHeight="1" x14ac:dyDescent="0.3">
      <c r="A35" s="1"/>
      <c r="B35" s="28" t="s">
        <v>86</v>
      </c>
      <c r="C35" s="28">
        <v>970</v>
      </c>
      <c r="D35" s="28">
        <v>883</v>
      </c>
      <c r="E35" s="115">
        <f t="shared" ref="E35" si="1">D35/C35</f>
        <v>0.91030927835051545</v>
      </c>
      <c r="F35" s="28">
        <v>86</v>
      </c>
      <c r="G35" s="93">
        <v>0.1</v>
      </c>
      <c r="H35" s="28">
        <v>349</v>
      </c>
      <c r="I35" s="93">
        <v>0.4</v>
      </c>
      <c r="J35" s="28">
        <v>336</v>
      </c>
      <c r="K35" s="93">
        <v>0.38</v>
      </c>
      <c r="L35" s="28">
        <v>112</v>
      </c>
      <c r="M35" s="93">
        <v>0.13</v>
      </c>
      <c r="N35" s="28">
        <v>27</v>
      </c>
      <c r="O35" s="28">
        <v>3.5</v>
      </c>
      <c r="P35" s="28">
        <f>SUM(P5:P34)</f>
        <v>324</v>
      </c>
      <c r="Q35" s="93">
        <v>0.37</v>
      </c>
      <c r="R35" s="28">
        <f>SUM(R5:R34)</f>
        <v>510</v>
      </c>
      <c r="S35" s="93">
        <v>0.57999999999999996</v>
      </c>
      <c r="T35" s="28">
        <f>SUM(T5:T34)</f>
        <v>48</v>
      </c>
      <c r="U35" s="93">
        <v>0.05</v>
      </c>
      <c r="W35" s="29"/>
      <c r="X35" s="31"/>
      <c r="AA35" t="s">
        <v>24</v>
      </c>
    </row>
    <row r="36" spans="1:27" x14ac:dyDescent="0.25">
      <c r="W36" s="29"/>
      <c r="X36" s="30"/>
    </row>
    <row r="37" spans="1:27" x14ac:dyDescent="0.25">
      <c r="W37" s="29"/>
      <c r="X37" s="30"/>
    </row>
    <row r="38" spans="1:27" x14ac:dyDescent="0.25">
      <c r="Q38" s="70"/>
      <c r="W38" s="29"/>
      <c r="X38" s="31"/>
    </row>
    <row r="39" spans="1:27" x14ac:dyDescent="0.25">
      <c r="W39" s="29"/>
      <c r="X39" s="30"/>
    </row>
    <row r="40" spans="1:27" x14ac:dyDescent="0.25">
      <c r="W40" s="29"/>
      <c r="X40" s="31"/>
    </row>
    <row r="41" spans="1:27" x14ac:dyDescent="0.25">
      <c r="W41" s="29"/>
      <c r="X41" s="31"/>
    </row>
    <row r="42" spans="1:27" x14ac:dyDescent="0.25">
      <c r="W42" s="29"/>
      <c r="X42" s="30"/>
    </row>
    <row r="43" spans="1:27" x14ac:dyDescent="0.25">
      <c r="W43" s="29"/>
      <c r="X43" s="30"/>
    </row>
    <row r="44" spans="1:27" x14ac:dyDescent="0.25">
      <c r="W44" s="29"/>
      <c r="X44" s="30"/>
    </row>
    <row r="45" spans="1:27" x14ac:dyDescent="0.25">
      <c r="W45" s="29"/>
      <c r="X45" s="30"/>
    </row>
    <row r="46" spans="1:27" x14ac:dyDescent="0.25">
      <c r="W46" s="29"/>
      <c r="X46" s="30"/>
    </row>
    <row r="47" spans="1:27" x14ac:dyDescent="0.25">
      <c r="W47" s="29"/>
      <c r="X47" s="30"/>
    </row>
    <row r="48" spans="1:27" x14ac:dyDescent="0.25">
      <c r="W48" s="29"/>
      <c r="X48" s="30"/>
    </row>
  </sheetData>
  <sortState ref="A5:U34">
    <sortCondition descending="1" ref="N5"/>
  </sortState>
  <dataValidations count="2">
    <dataValidation type="list" allowBlank="1" showInputMessage="1" showErrorMessage="1" sqref="W6:W9 W14 W11">
      <formula1>$I$4:$I$32</formula1>
    </dataValidation>
    <dataValidation type="list" allowBlank="1" showInputMessage="1" showErrorMessage="1" sqref="W47">
      <formula1>$H$4:$H$33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134"/>
  <sheetViews>
    <sheetView topLeftCell="A110" workbookViewId="0">
      <selection activeCell="B130" sqref="B130"/>
    </sheetView>
  </sheetViews>
  <sheetFormatPr defaultRowHeight="15" x14ac:dyDescent="0.25"/>
  <cols>
    <col min="1" max="1" width="43.5703125" customWidth="1"/>
    <col min="4" max="20" width="6.5703125" customWidth="1"/>
    <col min="25" max="25" width="0" hidden="1" customWidth="1"/>
    <col min="26" max="26" width="11.7109375" hidden="1" customWidth="1"/>
    <col min="27" max="27" width="37.140625" hidden="1" customWidth="1"/>
    <col min="28" max="28" width="13.140625" hidden="1" customWidth="1"/>
    <col min="29" max="31" width="37.140625" hidden="1" customWidth="1"/>
    <col min="32" max="32" width="37.140625" customWidth="1"/>
  </cols>
  <sheetData>
    <row r="2" spans="1:27" x14ac:dyDescent="0.25">
      <c r="B2" s="141"/>
      <c r="C2" s="121" t="s">
        <v>144</v>
      </c>
      <c r="D2" s="121" t="s">
        <v>145</v>
      </c>
      <c r="E2" s="121" t="s">
        <v>146</v>
      </c>
      <c r="F2" s="121">
        <v>2</v>
      </c>
      <c r="G2" s="121">
        <v>3</v>
      </c>
      <c r="H2" s="121">
        <v>4</v>
      </c>
      <c r="I2" s="121">
        <v>5</v>
      </c>
      <c r="J2" s="121" t="s">
        <v>59</v>
      </c>
      <c r="K2" s="121" t="s">
        <v>60</v>
      </c>
      <c r="L2" s="121" t="s">
        <v>147</v>
      </c>
      <c r="M2" s="121" t="s">
        <v>61</v>
      </c>
      <c r="N2" s="121" t="s">
        <v>62</v>
      </c>
      <c r="O2" s="121">
        <v>8</v>
      </c>
      <c r="P2" s="121">
        <v>9</v>
      </c>
      <c r="Q2" s="121" t="s">
        <v>148</v>
      </c>
      <c r="R2" s="121" t="s">
        <v>149</v>
      </c>
      <c r="S2" s="121" t="s">
        <v>150</v>
      </c>
    </row>
    <row r="3" spans="1:27" x14ac:dyDescent="0.25">
      <c r="B3" s="139" t="s">
        <v>132</v>
      </c>
      <c r="C3" s="382">
        <v>2</v>
      </c>
      <c r="D3" s="382">
        <v>1</v>
      </c>
      <c r="E3" s="382">
        <v>2</v>
      </c>
      <c r="F3" s="382">
        <v>1</v>
      </c>
      <c r="G3" s="382">
        <v>2</v>
      </c>
      <c r="H3" s="382">
        <v>1</v>
      </c>
      <c r="I3" s="382">
        <v>2</v>
      </c>
      <c r="J3" s="382">
        <v>2</v>
      </c>
      <c r="K3" s="382">
        <v>2</v>
      </c>
      <c r="L3" s="382">
        <v>2</v>
      </c>
      <c r="M3" s="382">
        <v>2</v>
      </c>
      <c r="N3" s="382">
        <v>2</v>
      </c>
      <c r="O3" s="382">
        <v>2</v>
      </c>
      <c r="P3" s="382">
        <v>2</v>
      </c>
      <c r="Q3" s="382">
        <v>1</v>
      </c>
      <c r="R3" s="382">
        <v>1</v>
      </c>
      <c r="S3" s="382">
        <v>1</v>
      </c>
    </row>
    <row r="4" spans="1:27" x14ac:dyDescent="0.25">
      <c r="B4" s="139" t="s">
        <v>133</v>
      </c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"/>
    </row>
    <row r="5" spans="1:27" x14ac:dyDescent="0.25">
      <c r="A5" t="s">
        <v>37</v>
      </c>
      <c r="B5" s="84">
        <v>0</v>
      </c>
      <c r="C5" s="84">
        <v>0</v>
      </c>
      <c r="D5" s="84">
        <v>24</v>
      </c>
      <c r="E5" s="84">
        <v>26</v>
      </c>
      <c r="F5" s="84">
        <v>10</v>
      </c>
      <c r="G5" s="84">
        <v>2</v>
      </c>
      <c r="H5" s="84">
        <v>24</v>
      </c>
      <c r="I5" s="84">
        <v>0</v>
      </c>
      <c r="J5" s="84">
        <v>5</v>
      </c>
      <c r="K5" s="84">
        <v>2</v>
      </c>
      <c r="L5" s="84">
        <v>13</v>
      </c>
      <c r="M5" s="84">
        <v>9</v>
      </c>
      <c r="N5" s="84">
        <v>10</v>
      </c>
      <c r="O5" s="84">
        <v>4</v>
      </c>
      <c r="P5" s="84">
        <v>3</v>
      </c>
      <c r="Q5" s="84">
        <v>28</v>
      </c>
      <c r="R5" s="84">
        <v>32</v>
      </c>
      <c r="S5" s="84">
        <v>33</v>
      </c>
      <c r="T5" s="3"/>
    </row>
    <row r="6" spans="1:27" x14ac:dyDescent="0.25">
      <c r="A6" t="s">
        <v>37</v>
      </c>
      <c r="B6" s="2">
        <v>1</v>
      </c>
      <c r="C6" s="2">
        <v>5</v>
      </c>
      <c r="D6" s="140">
        <v>20</v>
      </c>
      <c r="E6" s="140">
        <v>7</v>
      </c>
      <c r="F6" s="143">
        <v>34</v>
      </c>
      <c r="G6" s="140">
        <v>10</v>
      </c>
      <c r="H6" s="140">
        <v>20</v>
      </c>
      <c r="I6" s="140">
        <v>13</v>
      </c>
      <c r="J6" s="140">
        <v>20</v>
      </c>
      <c r="K6" s="140">
        <v>5</v>
      </c>
      <c r="L6" s="140">
        <v>11</v>
      </c>
      <c r="M6" s="140">
        <v>8</v>
      </c>
      <c r="N6" s="140">
        <v>21</v>
      </c>
      <c r="O6" s="140">
        <v>8</v>
      </c>
      <c r="P6" s="140">
        <v>9</v>
      </c>
      <c r="Q6" s="140">
        <v>16</v>
      </c>
      <c r="R6" s="140">
        <v>12</v>
      </c>
      <c r="S6" s="140">
        <v>11</v>
      </c>
      <c r="T6" s="85"/>
      <c r="U6" s="5"/>
      <c r="V6" s="5"/>
      <c r="W6" s="5"/>
      <c r="X6" s="5"/>
    </row>
    <row r="7" spans="1:27" x14ac:dyDescent="0.25">
      <c r="A7" s="87" t="s">
        <v>37</v>
      </c>
      <c r="B7" s="2">
        <v>2</v>
      </c>
      <c r="C7" s="2">
        <v>39</v>
      </c>
      <c r="D7" s="116">
        <v>0</v>
      </c>
      <c r="E7" s="116">
        <v>11</v>
      </c>
      <c r="F7" s="116">
        <v>0</v>
      </c>
      <c r="G7" s="116">
        <v>32</v>
      </c>
      <c r="H7" s="116">
        <v>0</v>
      </c>
      <c r="I7" s="116">
        <v>31</v>
      </c>
      <c r="J7" s="116">
        <v>19</v>
      </c>
      <c r="K7" s="116">
        <v>37</v>
      </c>
      <c r="L7" s="116">
        <v>20</v>
      </c>
      <c r="M7" s="116">
        <v>27</v>
      </c>
      <c r="N7" s="116">
        <v>13</v>
      </c>
      <c r="O7" s="116">
        <v>32</v>
      </c>
      <c r="P7" s="116">
        <v>32</v>
      </c>
      <c r="Q7" s="116">
        <v>0</v>
      </c>
      <c r="R7" s="116">
        <v>0</v>
      </c>
      <c r="S7" s="116">
        <v>0</v>
      </c>
      <c r="T7" s="86"/>
      <c r="U7" s="4"/>
      <c r="V7" s="4"/>
      <c r="W7" s="4"/>
      <c r="X7" s="4"/>
    </row>
    <row r="8" spans="1:27" ht="15.75" thickBot="1" x14ac:dyDescent="0.3">
      <c r="A8" s="88" t="s">
        <v>37</v>
      </c>
      <c r="B8" s="2" t="s">
        <v>66</v>
      </c>
      <c r="C8" s="2">
        <v>0</v>
      </c>
      <c r="D8" s="84">
        <v>0</v>
      </c>
      <c r="E8" s="84">
        <v>0</v>
      </c>
      <c r="F8" s="84">
        <v>0</v>
      </c>
      <c r="G8" s="84">
        <v>0</v>
      </c>
      <c r="H8" s="84">
        <v>0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3"/>
      <c r="U8" s="3"/>
      <c r="V8" s="3"/>
      <c r="W8" s="3"/>
      <c r="X8" s="3"/>
    </row>
    <row r="9" spans="1:27" x14ac:dyDescent="0.25">
      <c r="A9" s="89" t="s">
        <v>90</v>
      </c>
      <c r="B9" s="2">
        <v>0</v>
      </c>
      <c r="C9" s="2">
        <v>0</v>
      </c>
      <c r="D9" s="84">
        <v>1</v>
      </c>
      <c r="E9" s="84">
        <v>2</v>
      </c>
      <c r="F9" s="84">
        <v>2</v>
      </c>
      <c r="G9" s="84">
        <v>4</v>
      </c>
      <c r="H9" s="84">
        <v>2</v>
      </c>
      <c r="I9" s="84">
        <v>4</v>
      </c>
      <c r="J9" s="84">
        <v>3</v>
      </c>
      <c r="K9" s="84">
        <v>0</v>
      </c>
      <c r="L9" s="84">
        <v>1</v>
      </c>
      <c r="M9" s="84">
        <v>10</v>
      </c>
      <c r="N9" s="84">
        <v>4</v>
      </c>
      <c r="O9" s="84">
        <v>5</v>
      </c>
      <c r="P9" s="84">
        <v>1</v>
      </c>
      <c r="Q9" s="84">
        <v>0</v>
      </c>
      <c r="R9" s="84">
        <v>3</v>
      </c>
      <c r="S9" s="84">
        <v>7</v>
      </c>
      <c r="T9" s="3"/>
      <c r="U9" s="3"/>
      <c r="V9" s="3"/>
      <c r="W9" s="3"/>
      <c r="X9" s="3"/>
    </row>
    <row r="10" spans="1:27" x14ac:dyDescent="0.25">
      <c r="A10" s="90" t="s">
        <v>90</v>
      </c>
      <c r="B10" s="2">
        <v>1</v>
      </c>
      <c r="C10" s="2">
        <v>4</v>
      </c>
      <c r="D10" s="84">
        <v>18</v>
      </c>
      <c r="E10" s="84">
        <v>6</v>
      </c>
      <c r="F10" s="84">
        <v>17</v>
      </c>
      <c r="G10" s="84">
        <v>14</v>
      </c>
      <c r="H10" s="84">
        <v>17</v>
      </c>
      <c r="I10" s="84">
        <v>4</v>
      </c>
      <c r="J10" s="84">
        <v>6</v>
      </c>
      <c r="K10" s="84">
        <v>1</v>
      </c>
      <c r="L10" s="84">
        <v>1</v>
      </c>
      <c r="M10" s="84">
        <v>3</v>
      </c>
      <c r="N10" s="84">
        <v>5</v>
      </c>
      <c r="O10" s="84">
        <v>4</v>
      </c>
      <c r="P10" s="84">
        <v>3</v>
      </c>
      <c r="Q10" s="84">
        <v>19</v>
      </c>
      <c r="R10" s="84">
        <v>16</v>
      </c>
      <c r="S10" s="84">
        <v>12</v>
      </c>
      <c r="T10" s="3"/>
      <c r="U10" s="3"/>
      <c r="V10" s="3"/>
      <c r="W10" s="3"/>
      <c r="X10" s="3"/>
    </row>
    <row r="11" spans="1:27" x14ac:dyDescent="0.25">
      <c r="A11" s="90" t="s">
        <v>90</v>
      </c>
      <c r="B11" s="2">
        <v>2</v>
      </c>
      <c r="C11" s="2">
        <v>15</v>
      </c>
      <c r="D11" s="84">
        <v>0</v>
      </c>
      <c r="E11" s="84">
        <v>11</v>
      </c>
      <c r="F11" s="84">
        <v>0</v>
      </c>
      <c r="G11" s="84">
        <v>1</v>
      </c>
      <c r="H11" s="84">
        <v>0</v>
      </c>
      <c r="I11" s="84">
        <v>11</v>
      </c>
      <c r="J11" s="84">
        <v>10</v>
      </c>
      <c r="K11" s="84">
        <v>18</v>
      </c>
      <c r="L11" s="84">
        <v>17</v>
      </c>
      <c r="M11" s="84">
        <v>6</v>
      </c>
      <c r="N11" s="84">
        <v>10</v>
      </c>
      <c r="O11" s="84">
        <v>10</v>
      </c>
      <c r="P11" s="84">
        <v>15</v>
      </c>
      <c r="Q11" s="84">
        <v>0</v>
      </c>
      <c r="R11" s="84">
        <v>0</v>
      </c>
      <c r="S11" s="84">
        <v>0</v>
      </c>
      <c r="T11" s="3"/>
      <c r="U11" s="3"/>
      <c r="V11" s="3"/>
      <c r="W11" s="3"/>
      <c r="X11" s="3"/>
    </row>
    <row r="12" spans="1:27" ht="15.75" thickBot="1" x14ac:dyDescent="0.3">
      <c r="A12" s="91" t="s">
        <v>90</v>
      </c>
      <c r="B12" s="2" t="s">
        <v>66</v>
      </c>
      <c r="C12" s="2">
        <v>0</v>
      </c>
      <c r="D12" s="84">
        <v>0</v>
      </c>
      <c r="E12" s="84">
        <v>0</v>
      </c>
      <c r="F12" s="84">
        <v>0</v>
      </c>
      <c r="G12" s="84">
        <v>0</v>
      </c>
      <c r="H12" s="84">
        <v>0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3"/>
      <c r="AA12" t="s">
        <v>24</v>
      </c>
    </row>
    <row r="13" spans="1:27" x14ac:dyDescent="0.25">
      <c r="A13" s="89" t="s">
        <v>91</v>
      </c>
      <c r="B13" s="2">
        <v>0</v>
      </c>
      <c r="C13" s="2">
        <v>2</v>
      </c>
      <c r="D13" s="84">
        <v>17</v>
      </c>
      <c r="E13" s="84">
        <v>28</v>
      </c>
      <c r="F13" s="84">
        <v>19</v>
      </c>
      <c r="G13" s="84">
        <v>24</v>
      </c>
      <c r="H13" s="84">
        <v>18</v>
      </c>
      <c r="I13" s="84">
        <v>12</v>
      </c>
      <c r="J13" s="84">
        <v>9</v>
      </c>
      <c r="K13" s="84">
        <v>0</v>
      </c>
      <c r="L13" s="84">
        <v>14</v>
      </c>
      <c r="M13" s="84">
        <v>28</v>
      </c>
      <c r="N13" s="84">
        <v>9</v>
      </c>
      <c r="O13" s="84">
        <v>17</v>
      </c>
      <c r="P13" s="84">
        <v>0</v>
      </c>
      <c r="Q13" s="84">
        <v>8</v>
      </c>
      <c r="R13" s="84">
        <v>14</v>
      </c>
      <c r="S13" s="84">
        <v>29</v>
      </c>
      <c r="T13" s="3"/>
      <c r="AA13" t="s">
        <v>25</v>
      </c>
    </row>
    <row r="14" spans="1:27" x14ac:dyDescent="0.25">
      <c r="A14" s="90" t="s">
        <v>91</v>
      </c>
      <c r="B14" s="2">
        <v>1</v>
      </c>
      <c r="C14" s="2">
        <v>3</v>
      </c>
      <c r="D14" s="84">
        <v>31</v>
      </c>
      <c r="E14" s="84">
        <v>9</v>
      </c>
      <c r="F14" s="84">
        <v>30</v>
      </c>
      <c r="G14" s="84">
        <v>20</v>
      </c>
      <c r="H14" s="84">
        <v>29</v>
      </c>
      <c r="I14" s="84">
        <v>7</v>
      </c>
      <c r="J14" s="84">
        <v>7</v>
      </c>
      <c r="K14" s="84">
        <v>7</v>
      </c>
      <c r="L14" s="84">
        <v>15</v>
      </c>
      <c r="M14" s="84">
        <v>14</v>
      </c>
      <c r="N14" s="84">
        <v>18</v>
      </c>
      <c r="O14" s="84">
        <v>13</v>
      </c>
      <c r="P14" s="84">
        <v>13</v>
      </c>
      <c r="Q14" s="84">
        <v>41</v>
      </c>
      <c r="R14" s="84">
        <v>35</v>
      </c>
      <c r="S14" s="84">
        <v>20</v>
      </c>
      <c r="T14" s="3"/>
      <c r="AA14" t="s">
        <v>26</v>
      </c>
    </row>
    <row r="15" spans="1:27" x14ac:dyDescent="0.25">
      <c r="A15" s="90" t="s">
        <v>91</v>
      </c>
      <c r="B15" s="2">
        <v>2</v>
      </c>
      <c r="C15" s="2">
        <v>44</v>
      </c>
      <c r="D15" s="84">
        <v>0</v>
      </c>
      <c r="E15" s="84">
        <v>12</v>
      </c>
      <c r="F15" s="84">
        <v>0</v>
      </c>
      <c r="G15" s="84">
        <v>5</v>
      </c>
      <c r="H15" s="84">
        <v>0</v>
      </c>
      <c r="I15" s="84">
        <v>30</v>
      </c>
      <c r="J15" s="84">
        <v>33</v>
      </c>
      <c r="K15" s="84">
        <v>42</v>
      </c>
      <c r="L15" s="84">
        <v>20</v>
      </c>
      <c r="M15" s="84">
        <v>5</v>
      </c>
      <c r="N15" s="84">
        <v>22</v>
      </c>
      <c r="O15" s="84">
        <v>17</v>
      </c>
      <c r="P15" s="84">
        <v>36</v>
      </c>
      <c r="Q15" s="84">
        <v>0</v>
      </c>
      <c r="R15" s="84">
        <v>0</v>
      </c>
      <c r="S15" s="84">
        <v>0</v>
      </c>
      <c r="T15" s="3"/>
      <c r="AA15" t="s">
        <v>27</v>
      </c>
    </row>
    <row r="16" spans="1:27" ht="15.75" thickBot="1" x14ac:dyDescent="0.3">
      <c r="A16" s="91" t="s">
        <v>91</v>
      </c>
      <c r="B16" s="2" t="s">
        <v>66</v>
      </c>
      <c r="C16" s="2">
        <v>0</v>
      </c>
      <c r="D16" s="84">
        <v>1</v>
      </c>
      <c r="E16" s="84">
        <v>0</v>
      </c>
      <c r="F16" s="84">
        <v>0</v>
      </c>
      <c r="G16" s="84">
        <v>0</v>
      </c>
      <c r="H16" s="84">
        <v>2</v>
      </c>
      <c r="I16" s="84">
        <v>0</v>
      </c>
      <c r="J16" s="84">
        <v>0</v>
      </c>
      <c r="K16" s="84">
        <v>0</v>
      </c>
      <c r="L16" s="84">
        <v>0</v>
      </c>
      <c r="M16" s="84">
        <v>2</v>
      </c>
      <c r="N16" s="84">
        <v>0</v>
      </c>
      <c r="O16" s="84">
        <v>2</v>
      </c>
      <c r="P16" s="84">
        <v>0</v>
      </c>
      <c r="Q16" s="84">
        <v>0</v>
      </c>
      <c r="R16" s="84">
        <v>0</v>
      </c>
      <c r="S16" s="84">
        <v>0</v>
      </c>
      <c r="T16" s="3"/>
      <c r="AA16" t="s">
        <v>28</v>
      </c>
    </row>
    <row r="17" spans="1:27" x14ac:dyDescent="0.25">
      <c r="A17" s="89" t="s">
        <v>14</v>
      </c>
      <c r="B17" s="2">
        <v>0</v>
      </c>
      <c r="C17" s="2">
        <v>0</v>
      </c>
      <c r="D17" s="84">
        <v>8</v>
      </c>
      <c r="E17" s="84">
        <v>15</v>
      </c>
      <c r="F17" s="84">
        <v>9</v>
      </c>
      <c r="G17" s="84">
        <v>5</v>
      </c>
      <c r="H17" s="84">
        <v>3</v>
      </c>
      <c r="I17" s="84">
        <v>7</v>
      </c>
      <c r="J17" s="84">
        <v>6</v>
      </c>
      <c r="K17" s="84">
        <v>0</v>
      </c>
      <c r="L17" s="84">
        <v>1</v>
      </c>
      <c r="M17" s="84">
        <v>12</v>
      </c>
      <c r="N17" s="84">
        <v>11</v>
      </c>
      <c r="O17" s="84">
        <v>2</v>
      </c>
      <c r="P17" s="84">
        <v>4</v>
      </c>
      <c r="Q17" s="84">
        <v>3</v>
      </c>
      <c r="R17" s="84">
        <v>5</v>
      </c>
      <c r="S17" s="84">
        <v>12</v>
      </c>
      <c r="T17" s="3"/>
      <c r="AA17" t="s">
        <v>29</v>
      </c>
    </row>
    <row r="18" spans="1:27" x14ac:dyDescent="0.25">
      <c r="A18" s="90" t="s">
        <v>14</v>
      </c>
      <c r="B18" s="2">
        <v>1</v>
      </c>
      <c r="C18" s="2">
        <v>1</v>
      </c>
      <c r="D18" s="84">
        <v>34</v>
      </c>
      <c r="E18" s="84">
        <v>14</v>
      </c>
      <c r="F18" s="84">
        <v>33</v>
      </c>
      <c r="G18" s="84">
        <v>14</v>
      </c>
      <c r="H18" s="84">
        <v>39</v>
      </c>
      <c r="I18" s="84">
        <v>4</v>
      </c>
      <c r="J18" s="84">
        <v>0</v>
      </c>
      <c r="K18" s="84">
        <v>1</v>
      </c>
      <c r="L18" s="84">
        <v>0</v>
      </c>
      <c r="M18" s="84">
        <v>16</v>
      </c>
      <c r="N18" s="84">
        <v>5</v>
      </c>
      <c r="O18" s="84">
        <v>6</v>
      </c>
      <c r="P18" s="84">
        <v>25</v>
      </c>
      <c r="Q18" s="84">
        <v>39</v>
      </c>
      <c r="R18" s="84">
        <v>37</v>
      </c>
      <c r="S18" s="84">
        <v>30</v>
      </c>
      <c r="T18" s="3"/>
      <c r="AA18" t="s">
        <v>30</v>
      </c>
    </row>
    <row r="19" spans="1:27" x14ac:dyDescent="0.25">
      <c r="A19" s="90" t="s">
        <v>14</v>
      </c>
      <c r="B19" s="2">
        <v>2</v>
      </c>
      <c r="C19" s="2">
        <v>41</v>
      </c>
      <c r="D19" s="84">
        <v>0</v>
      </c>
      <c r="E19" s="84">
        <v>13</v>
      </c>
      <c r="F19" s="84">
        <v>0</v>
      </c>
      <c r="G19" s="84">
        <v>23</v>
      </c>
      <c r="H19" s="84">
        <v>0</v>
      </c>
      <c r="I19" s="84">
        <v>31</v>
      </c>
      <c r="J19" s="84">
        <v>36</v>
      </c>
      <c r="K19" s="84">
        <v>41</v>
      </c>
      <c r="L19" s="84">
        <v>41</v>
      </c>
      <c r="M19" s="84">
        <v>14</v>
      </c>
      <c r="N19" s="84">
        <v>26</v>
      </c>
      <c r="O19" s="84">
        <v>34</v>
      </c>
      <c r="P19" s="84">
        <v>13</v>
      </c>
      <c r="Q19" s="84">
        <v>0</v>
      </c>
      <c r="R19" s="84">
        <v>0</v>
      </c>
      <c r="S19" s="84">
        <v>0</v>
      </c>
      <c r="T19" s="3"/>
      <c r="AA19" t="s">
        <v>31</v>
      </c>
    </row>
    <row r="20" spans="1:27" ht="15.75" thickBot="1" x14ac:dyDescent="0.3">
      <c r="A20" s="91" t="s">
        <v>14</v>
      </c>
      <c r="B20" s="2" t="s">
        <v>66</v>
      </c>
      <c r="C20" s="2">
        <v>0</v>
      </c>
      <c r="D20" s="84">
        <v>0</v>
      </c>
      <c r="E20" s="84">
        <v>0</v>
      </c>
      <c r="F20" s="84">
        <v>0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3"/>
      <c r="AA20" t="s">
        <v>32</v>
      </c>
    </row>
    <row r="21" spans="1:27" x14ac:dyDescent="0.25">
      <c r="A21" s="89" t="s">
        <v>92</v>
      </c>
      <c r="B21" s="2">
        <v>0</v>
      </c>
      <c r="C21" s="2">
        <v>0</v>
      </c>
      <c r="D21" s="84">
        <v>6</v>
      </c>
      <c r="E21" s="84">
        <v>12</v>
      </c>
      <c r="F21" s="84">
        <v>11</v>
      </c>
      <c r="G21" s="84">
        <v>0</v>
      </c>
      <c r="H21" s="84">
        <v>12</v>
      </c>
      <c r="I21" s="84">
        <v>8</v>
      </c>
      <c r="J21" s="84">
        <v>7</v>
      </c>
      <c r="K21" s="84">
        <v>1</v>
      </c>
      <c r="L21" s="84">
        <v>3</v>
      </c>
      <c r="M21" s="84">
        <v>8</v>
      </c>
      <c r="N21" s="84">
        <v>7</v>
      </c>
      <c r="O21" s="84">
        <v>1</v>
      </c>
      <c r="P21" s="84">
        <v>1</v>
      </c>
      <c r="Q21" s="84">
        <v>12</v>
      </c>
      <c r="R21" s="84">
        <v>24</v>
      </c>
      <c r="S21" s="84">
        <v>31</v>
      </c>
      <c r="T21" s="3"/>
      <c r="AA21" t="s">
        <v>33</v>
      </c>
    </row>
    <row r="22" spans="1:27" x14ac:dyDescent="0.25">
      <c r="A22" s="90" t="s">
        <v>92</v>
      </c>
      <c r="B22" s="2">
        <v>1</v>
      </c>
      <c r="C22" s="2">
        <v>6</v>
      </c>
      <c r="D22" s="84">
        <v>63</v>
      </c>
      <c r="E22" s="84">
        <v>39</v>
      </c>
      <c r="F22" s="84">
        <v>58</v>
      </c>
      <c r="G22" s="84">
        <v>37</v>
      </c>
      <c r="H22" s="84">
        <v>57</v>
      </c>
      <c r="I22" s="84">
        <v>20</v>
      </c>
      <c r="J22" s="84">
        <v>22</v>
      </c>
      <c r="K22" s="84">
        <v>10</v>
      </c>
      <c r="L22" s="84">
        <v>27</v>
      </c>
      <c r="M22" s="84">
        <v>50</v>
      </c>
      <c r="N22" s="84">
        <v>31</v>
      </c>
      <c r="O22" s="84">
        <v>18</v>
      </c>
      <c r="P22" s="84">
        <v>29</v>
      </c>
      <c r="Q22" s="84">
        <v>57</v>
      </c>
      <c r="R22" s="84">
        <v>45</v>
      </c>
      <c r="S22" s="84">
        <v>38</v>
      </c>
      <c r="T22" s="3"/>
      <c r="AA22" t="s">
        <v>34</v>
      </c>
    </row>
    <row r="23" spans="1:27" x14ac:dyDescent="0.25">
      <c r="A23" s="90" t="s">
        <v>92</v>
      </c>
      <c r="B23" s="2">
        <v>2</v>
      </c>
      <c r="C23" s="2">
        <v>63</v>
      </c>
      <c r="D23" s="84">
        <v>0</v>
      </c>
      <c r="E23" s="84">
        <v>18</v>
      </c>
      <c r="F23" s="84">
        <v>0</v>
      </c>
      <c r="G23" s="84">
        <v>32</v>
      </c>
      <c r="H23" s="84">
        <v>0</v>
      </c>
      <c r="I23" s="84">
        <v>41</v>
      </c>
      <c r="J23" s="84">
        <v>40</v>
      </c>
      <c r="K23" s="84">
        <v>58</v>
      </c>
      <c r="L23" s="84">
        <v>39</v>
      </c>
      <c r="M23" s="84">
        <v>11</v>
      </c>
      <c r="N23" s="84">
        <v>31</v>
      </c>
      <c r="O23" s="84">
        <v>50</v>
      </c>
      <c r="P23" s="84">
        <v>39</v>
      </c>
      <c r="Q23" s="84">
        <v>0</v>
      </c>
      <c r="R23" s="84">
        <v>0</v>
      </c>
      <c r="S23" s="84">
        <v>0</v>
      </c>
      <c r="T23" s="3"/>
      <c r="AA23" t="s">
        <v>35</v>
      </c>
    </row>
    <row r="24" spans="1:27" x14ac:dyDescent="0.25">
      <c r="A24" s="142" t="s">
        <v>92</v>
      </c>
      <c r="B24" s="97" t="s">
        <v>66</v>
      </c>
      <c r="C24" s="97">
        <v>0</v>
      </c>
      <c r="D24" s="97">
        <v>0</v>
      </c>
      <c r="E24" s="97">
        <v>0</v>
      </c>
      <c r="F24" s="97">
        <v>0</v>
      </c>
      <c r="G24" s="97">
        <v>0</v>
      </c>
      <c r="H24" s="97">
        <v>0</v>
      </c>
      <c r="I24" s="97">
        <v>0</v>
      </c>
      <c r="J24" s="97">
        <v>0</v>
      </c>
      <c r="K24" s="97">
        <v>0</v>
      </c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97">
        <v>0</v>
      </c>
      <c r="AA24" t="s">
        <v>36</v>
      </c>
    </row>
    <row r="25" spans="1:27" x14ac:dyDescent="0.25">
      <c r="A25" s="1" t="s">
        <v>93</v>
      </c>
      <c r="B25" s="97">
        <v>0</v>
      </c>
      <c r="C25" s="97">
        <v>0</v>
      </c>
      <c r="D25" s="97">
        <v>1</v>
      </c>
      <c r="E25" s="97">
        <v>3</v>
      </c>
      <c r="F25" s="97">
        <v>4</v>
      </c>
      <c r="G25" s="97">
        <v>1</v>
      </c>
      <c r="H25" s="97">
        <v>1</v>
      </c>
      <c r="I25" s="97">
        <v>2</v>
      </c>
      <c r="J25" s="97">
        <v>2</v>
      </c>
      <c r="K25" s="97">
        <v>0</v>
      </c>
      <c r="L25" s="97">
        <v>1</v>
      </c>
      <c r="M25" s="97">
        <v>3</v>
      </c>
      <c r="N25" s="97">
        <v>1</v>
      </c>
      <c r="O25" s="97">
        <v>3</v>
      </c>
      <c r="P25" s="97">
        <v>0</v>
      </c>
      <c r="Q25" s="97">
        <v>1</v>
      </c>
      <c r="R25" s="97">
        <v>1</v>
      </c>
      <c r="S25" s="97">
        <v>4</v>
      </c>
      <c r="AA25" t="s">
        <v>41</v>
      </c>
    </row>
    <row r="26" spans="1:27" x14ac:dyDescent="0.25">
      <c r="A26" s="1" t="s">
        <v>93</v>
      </c>
      <c r="B26" s="97">
        <v>1</v>
      </c>
      <c r="C26" s="97">
        <v>1</v>
      </c>
      <c r="D26" s="97">
        <v>5</v>
      </c>
      <c r="E26" s="97">
        <v>3</v>
      </c>
      <c r="F26" s="97">
        <v>2</v>
      </c>
      <c r="G26" s="97">
        <v>4</v>
      </c>
      <c r="H26" s="97">
        <v>5</v>
      </c>
      <c r="I26" s="97">
        <v>2</v>
      </c>
      <c r="J26" s="97">
        <v>1</v>
      </c>
      <c r="K26" s="97">
        <v>0</v>
      </c>
      <c r="L26" s="97">
        <v>2</v>
      </c>
      <c r="M26" s="97">
        <v>3</v>
      </c>
      <c r="N26" s="97">
        <v>4</v>
      </c>
      <c r="O26" s="97">
        <v>2</v>
      </c>
      <c r="P26" s="97">
        <v>4</v>
      </c>
      <c r="Q26" s="97">
        <v>5</v>
      </c>
      <c r="R26" s="97">
        <v>5</v>
      </c>
      <c r="S26" s="97">
        <v>2</v>
      </c>
    </row>
    <row r="27" spans="1:27" x14ac:dyDescent="0.25">
      <c r="A27" s="1" t="s">
        <v>93</v>
      </c>
      <c r="B27" s="97">
        <v>2</v>
      </c>
      <c r="C27" s="97">
        <v>5</v>
      </c>
      <c r="D27" s="97">
        <v>0</v>
      </c>
      <c r="E27" s="97">
        <v>0</v>
      </c>
      <c r="F27" s="97">
        <v>0</v>
      </c>
      <c r="G27" s="97">
        <v>1</v>
      </c>
      <c r="H27" s="97">
        <v>0</v>
      </c>
      <c r="I27" s="97">
        <v>2</v>
      </c>
      <c r="J27" s="97">
        <v>3</v>
      </c>
      <c r="K27" s="97">
        <v>6</v>
      </c>
      <c r="L27" s="97">
        <v>3</v>
      </c>
      <c r="M27" s="97">
        <v>0</v>
      </c>
      <c r="N27" s="97">
        <v>1</v>
      </c>
      <c r="O27" s="97">
        <v>1</v>
      </c>
      <c r="P27" s="97">
        <v>2</v>
      </c>
      <c r="Q27" s="97">
        <v>0</v>
      </c>
      <c r="R27" s="97">
        <v>0</v>
      </c>
      <c r="S27" s="97">
        <v>0</v>
      </c>
    </row>
    <row r="28" spans="1:27" x14ac:dyDescent="0.25">
      <c r="A28" s="1" t="s">
        <v>93</v>
      </c>
      <c r="B28" s="97" t="s">
        <v>66</v>
      </c>
      <c r="C28" s="97">
        <v>0</v>
      </c>
      <c r="D28" s="97">
        <v>0</v>
      </c>
      <c r="E28" s="97">
        <v>0</v>
      </c>
      <c r="F28" s="97">
        <v>0</v>
      </c>
      <c r="G28" s="97">
        <v>0</v>
      </c>
      <c r="H28" s="97">
        <v>0</v>
      </c>
      <c r="I28" s="97">
        <v>0</v>
      </c>
      <c r="J28" s="97">
        <v>0</v>
      </c>
      <c r="K28" s="97">
        <v>0</v>
      </c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97">
        <v>0</v>
      </c>
    </row>
    <row r="29" spans="1:27" x14ac:dyDescent="0.25">
      <c r="A29" s="1" t="s">
        <v>94</v>
      </c>
      <c r="B29" s="97">
        <v>0</v>
      </c>
      <c r="C29" s="97">
        <v>0</v>
      </c>
      <c r="D29" s="97">
        <v>7</v>
      </c>
      <c r="E29" s="97">
        <v>5</v>
      </c>
      <c r="F29" s="97">
        <v>9</v>
      </c>
      <c r="G29" s="97">
        <v>7</v>
      </c>
      <c r="H29" s="97">
        <v>3</v>
      </c>
      <c r="I29" s="97">
        <v>4</v>
      </c>
      <c r="J29" s="97">
        <v>2</v>
      </c>
      <c r="K29" s="97">
        <v>0</v>
      </c>
      <c r="L29" s="97">
        <v>5</v>
      </c>
      <c r="M29" s="97">
        <v>6</v>
      </c>
      <c r="N29" s="97">
        <v>5</v>
      </c>
      <c r="O29" s="97">
        <v>7</v>
      </c>
      <c r="P29" s="97">
        <v>0</v>
      </c>
      <c r="Q29" s="97">
        <v>4</v>
      </c>
      <c r="R29" s="97">
        <v>6</v>
      </c>
      <c r="S29" s="97">
        <v>12</v>
      </c>
    </row>
    <row r="30" spans="1:27" x14ac:dyDescent="0.25">
      <c r="A30" s="1" t="s">
        <v>94</v>
      </c>
      <c r="B30" s="97">
        <v>1</v>
      </c>
      <c r="C30" s="97">
        <v>2</v>
      </c>
      <c r="D30" s="97">
        <v>8</v>
      </c>
      <c r="E30" s="97">
        <v>7</v>
      </c>
      <c r="F30" s="97">
        <v>7</v>
      </c>
      <c r="G30" s="97">
        <v>8</v>
      </c>
      <c r="H30" s="97">
        <v>13</v>
      </c>
      <c r="I30" s="97">
        <v>2</v>
      </c>
      <c r="J30" s="97">
        <v>4</v>
      </c>
      <c r="K30" s="97">
        <v>1</v>
      </c>
      <c r="L30" s="97">
        <v>5</v>
      </c>
      <c r="M30" s="97">
        <v>8</v>
      </c>
      <c r="N30" s="97">
        <v>6</v>
      </c>
      <c r="O30" s="97">
        <v>6</v>
      </c>
      <c r="P30" s="97">
        <v>4</v>
      </c>
      <c r="Q30" s="97">
        <v>13</v>
      </c>
      <c r="R30" s="97">
        <v>11</v>
      </c>
      <c r="S30" s="97">
        <v>5</v>
      </c>
    </row>
    <row r="31" spans="1:27" x14ac:dyDescent="0.25">
      <c r="A31" s="1" t="s">
        <v>94</v>
      </c>
      <c r="B31" s="97">
        <v>2</v>
      </c>
      <c r="C31" s="97">
        <v>15</v>
      </c>
      <c r="D31" s="97">
        <v>0</v>
      </c>
      <c r="E31" s="97">
        <v>5</v>
      </c>
      <c r="F31" s="97">
        <v>0</v>
      </c>
      <c r="G31" s="97">
        <v>2</v>
      </c>
      <c r="H31" s="97">
        <v>0</v>
      </c>
      <c r="I31" s="97">
        <v>11</v>
      </c>
      <c r="J31" s="97">
        <v>10</v>
      </c>
      <c r="K31" s="97">
        <v>16</v>
      </c>
      <c r="L31" s="97">
        <v>7</v>
      </c>
      <c r="M31" s="97">
        <v>1</v>
      </c>
      <c r="N31" s="97">
        <v>6</v>
      </c>
      <c r="O31" s="97">
        <v>3</v>
      </c>
      <c r="P31" s="97">
        <v>13</v>
      </c>
      <c r="Q31" s="97">
        <v>0</v>
      </c>
      <c r="R31" s="97">
        <v>0</v>
      </c>
      <c r="S31" s="97">
        <v>0</v>
      </c>
    </row>
    <row r="32" spans="1:27" x14ac:dyDescent="0.25">
      <c r="A32" s="1" t="s">
        <v>94</v>
      </c>
      <c r="B32" s="97" t="s">
        <v>66</v>
      </c>
      <c r="C32" s="97">
        <v>0</v>
      </c>
      <c r="D32" s="97">
        <v>2</v>
      </c>
      <c r="E32" s="97">
        <v>0</v>
      </c>
      <c r="F32" s="97">
        <v>1</v>
      </c>
      <c r="G32" s="97">
        <v>0</v>
      </c>
      <c r="H32" s="97">
        <v>1</v>
      </c>
      <c r="I32" s="97">
        <v>0</v>
      </c>
      <c r="J32" s="97">
        <v>1</v>
      </c>
      <c r="K32" s="97">
        <v>0</v>
      </c>
      <c r="L32" s="97">
        <v>0</v>
      </c>
      <c r="M32" s="97">
        <v>2</v>
      </c>
      <c r="N32" s="97">
        <v>0</v>
      </c>
      <c r="O32" s="97">
        <v>1</v>
      </c>
      <c r="P32" s="97">
        <v>0</v>
      </c>
      <c r="Q32" s="97">
        <v>0</v>
      </c>
      <c r="R32" s="97">
        <v>0</v>
      </c>
      <c r="S32" s="97">
        <v>0</v>
      </c>
    </row>
    <row r="33" spans="1:19" x14ac:dyDescent="0.25">
      <c r="A33" s="1" t="s">
        <v>95</v>
      </c>
      <c r="B33" s="97">
        <v>0</v>
      </c>
      <c r="C33" s="97">
        <v>2</v>
      </c>
      <c r="D33" s="97">
        <v>7</v>
      </c>
      <c r="E33" s="97">
        <v>8</v>
      </c>
      <c r="F33" s="97">
        <v>8</v>
      </c>
      <c r="G33" s="97">
        <v>7</v>
      </c>
      <c r="H33" s="97">
        <v>2</v>
      </c>
      <c r="I33" s="97">
        <v>4</v>
      </c>
      <c r="J33" s="97">
        <v>3</v>
      </c>
      <c r="K33" s="97">
        <v>4</v>
      </c>
      <c r="L33" s="97">
        <v>9</v>
      </c>
      <c r="M33" s="97">
        <v>2</v>
      </c>
      <c r="N33" s="97">
        <v>26</v>
      </c>
      <c r="O33" s="97">
        <v>10</v>
      </c>
      <c r="P33" s="97">
        <v>4</v>
      </c>
      <c r="Q33" s="97">
        <v>13</v>
      </c>
      <c r="R33" s="97">
        <v>25</v>
      </c>
      <c r="S33" s="97">
        <v>41</v>
      </c>
    </row>
    <row r="34" spans="1:19" x14ac:dyDescent="0.25">
      <c r="A34" s="1" t="s">
        <v>95</v>
      </c>
      <c r="B34" s="97">
        <v>1</v>
      </c>
      <c r="C34" s="97">
        <v>12</v>
      </c>
      <c r="D34" s="97">
        <v>37</v>
      </c>
      <c r="E34" s="97">
        <v>25</v>
      </c>
      <c r="F34" s="97">
        <v>36</v>
      </c>
      <c r="G34" s="97">
        <v>13</v>
      </c>
      <c r="H34" s="97">
        <v>42</v>
      </c>
      <c r="I34" s="97">
        <v>4</v>
      </c>
      <c r="J34" s="97">
        <v>18</v>
      </c>
      <c r="K34" s="97">
        <v>4</v>
      </c>
      <c r="L34" s="97">
        <v>6</v>
      </c>
      <c r="M34" s="97">
        <v>4</v>
      </c>
      <c r="N34" s="97">
        <v>10</v>
      </c>
      <c r="O34" s="97">
        <v>6</v>
      </c>
      <c r="P34" s="97">
        <v>24</v>
      </c>
      <c r="Q34" s="97">
        <v>31</v>
      </c>
      <c r="R34" s="97">
        <v>19</v>
      </c>
      <c r="S34" s="97">
        <v>3</v>
      </c>
    </row>
    <row r="35" spans="1:19" x14ac:dyDescent="0.25">
      <c r="A35" s="1" t="s">
        <v>95</v>
      </c>
      <c r="B35" s="97">
        <v>2</v>
      </c>
      <c r="C35" s="97">
        <v>30</v>
      </c>
      <c r="D35" s="97">
        <v>0</v>
      </c>
      <c r="E35" s="97">
        <v>11</v>
      </c>
      <c r="F35" s="97">
        <v>0</v>
      </c>
      <c r="G35" s="97">
        <v>24</v>
      </c>
      <c r="H35" s="97">
        <v>0</v>
      </c>
      <c r="I35" s="97">
        <v>36</v>
      </c>
      <c r="J35" s="97">
        <v>23</v>
      </c>
      <c r="K35" s="97">
        <v>36</v>
      </c>
      <c r="L35" s="97">
        <v>29</v>
      </c>
      <c r="M35" s="97">
        <v>38</v>
      </c>
      <c r="N35" s="97">
        <v>8</v>
      </c>
      <c r="O35" s="97">
        <v>28</v>
      </c>
      <c r="P35" s="97">
        <v>16</v>
      </c>
      <c r="Q35" s="97">
        <v>0</v>
      </c>
      <c r="R35" s="97">
        <v>0</v>
      </c>
      <c r="S35" s="97">
        <v>0</v>
      </c>
    </row>
    <row r="36" spans="1:19" x14ac:dyDescent="0.25">
      <c r="A36" s="1" t="s">
        <v>95</v>
      </c>
      <c r="B36" s="97" t="s">
        <v>66</v>
      </c>
      <c r="C36" s="97">
        <v>0</v>
      </c>
      <c r="D36" s="97">
        <v>0</v>
      </c>
      <c r="E36" s="97">
        <v>0</v>
      </c>
      <c r="F36" s="97">
        <v>0</v>
      </c>
      <c r="G36" s="97">
        <v>0</v>
      </c>
      <c r="H36" s="97">
        <v>0</v>
      </c>
      <c r="I36" s="97">
        <v>0</v>
      </c>
      <c r="J36" s="97">
        <v>0</v>
      </c>
      <c r="K36" s="97">
        <v>0</v>
      </c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97">
        <v>0</v>
      </c>
    </row>
    <row r="37" spans="1:19" x14ac:dyDescent="0.25">
      <c r="A37" s="1" t="s">
        <v>96</v>
      </c>
      <c r="B37" s="97">
        <v>0</v>
      </c>
      <c r="C37" s="97">
        <v>0</v>
      </c>
      <c r="D37" s="97">
        <v>30</v>
      </c>
      <c r="E37" s="97">
        <v>27</v>
      </c>
      <c r="F37" s="97">
        <v>19</v>
      </c>
      <c r="G37" s="97">
        <v>14</v>
      </c>
      <c r="H37" s="97">
        <v>31</v>
      </c>
      <c r="I37" s="97">
        <v>11</v>
      </c>
      <c r="J37" s="97">
        <v>6</v>
      </c>
      <c r="K37" s="97">
        <v>2</v>
      </c>
      <c r="L37" s="97">
        <v>4</v>
      </c>
      <c r="M37" s="97">
        <v>32</v>
      </c>
      <c r="N37" s="97">
        <v>14</v>
      </c>
      <c r="O37" s="97">
        <v>37</v>
      </c>
      <c r="P37" s="97">
        <v>2</v>
      </c>
      <c r="Q37" s="97">
        <v>21</v>
      </c>
      <c r="R37" s="97">
        <v>23</v>
      </c>
      <c r="S37" s="97">
        <v>38</v>
      </c>
    </row>
    <row r="38" spans="1:19" x14ac:dyDescent="0.25">
      <c r="A38" s="1" t="s">
        <v>96</v>
      </c>
      <c r="B38" s="97">
        <v>1</v>
      </c>
      <c r="C38" s="97">
        <v>1</v>
      </c>
      <c r="D38" s="97">
        <v>25</v>
      </c>
      <c r="E38" s="97">
        <v>16</v>
      </c>
      <c r="F38" s="97">
        <v>36</v>
      </c>
      <c r="G38" s="97">
        <v>21</v>
      </c>
      <c r="H38" s="97">
        <v>20</v>
      </c>
      <c r="I38" s="97">
        <v>3</v>
      </c>
      <c r="J38" s="97">
        <v>19</v>
      </c>
      <c r="K38" s="97">
        <v>10</v>
      </c>
      <c r="L38" s="97">
        <v>20</v>
      </c>
      <c r="M38" s="97">
        <v>12</v>
      </c>
      <c r="N38" s="97">
        <v>20</v>
      </c>
      <c r="O38" s="97">
        <v>11</v>
      </c>
      <c r="P38" s="97">
        <v>30</v>
      </c>
      <c r="Q38" s="97">
        <v>35</v>
      </c>
      <c r="R38" s="97">
        <v>33</v>
      </c>
      <c r="S38" s="97">
        <v>14</v>
      </c>
    </row>
    <row r="39" spans="1:19" x14ac:dyDescent="0.25">
      <c r="A39" s="1" t="s">
        <v>96</v>
      </c>
      <c r="B39" s="97">
        <v>2</v>
      </c>
      <c r="C39" s="97">
        <v>54</v>
      </c>
      <c r="D39" s="97">
        <v>0</v>
      </c>
      <c r="E39" s="97">
        <v>12</v>
      </c>
      <c r="F39" s="97">
        <v>0</v>
      </c>
      <c r="G39" s="97">
        <v>19</v>
      </c>
      <c r="H39" s="97">
        <v>0</v>
      </c>
      <c r="I39" s="97">
        <v>42</v>
      </c>
      <c r="J39" s="97">
        <v>29</v>
      </c>
      <c r="K39" s="97">
        <v>43</v>
      </c>
      <c r="L39" s="97">
        <v>32</v>
      </c>
      <c r="M39" s="97">
        <v>12</v>
      </c>
      <c r="N39" s="97">
        <v>22</v>
      </c>
      <c r="O39" s="97">
        <v>8</v>
      </c>
      <c r="P39" s="97">
        <v>24</v>
      </c>
      <c r="Q39" s="97">
        <v>0</v>
      </c>
      <c r="R39" s="97">
        <v>0</v>
      </c>
      <c r="S39" s="97">
        <v>0</v>
      </c>
    </row>
    <row r="40" spans="1:19" x14ac:dyDescent="0.25">
      <c r="A40" s="1" t="s">
        <v>96</v>
      </c>
      <c r="B40" s="97" t="s">
        <v>66</v>
      </c>
      <c r="C40" s="97">
        <v>1</v>
      </c>
      <c r="D40" s="97">
        <v>1</v>
      </c>
      <c r="E40" s="97">
        <v>1</v>
      </c>
      <c r="F40" s="97">
        <v>1</v>
      </c>
      <c r="G40" s="97">
        <v>2</v>
      </c>
      <c r="H40" s="97">
        <v>5</v>
      </c>
      <c r="I40" s="97">
        <v>0</v>
      </c>
      <c r="J40" s="97">
        <v>2</v>
      </c>
      <c r="K40" s="97">
        <v>1</v>
      </c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97">
        <v>4</v>
      </c>
    </row>
    <row r="41" spans="1:19" x14ac:dyDescent="0.25">
      <c r="A41" s="1" t="s">
        <v>97</v>
      </c>
      <c r="B41" s="97">
        <v>0</v>
      </c>
      <c r="C41" s="97">
        <v>0</v>
      </c>
      <c r="D41" s="97">
        <v>8</v>
      </c>
      <c r="E41" s="97">
        <v>8</v>
      </c>
      <c r="F41" s="97">
        <v>4</v>
      </c>
      <c r="G41" s="97">
        <v>8</v>
      </c>
      <c r="H41" s="97">
        <v>9</v>
      </c>
      <c r="I41" s="97">
        <v>2</v>
      </c>
      <c r="J41" s="97">
        <v>1</v>
      </c>
      <c r="K41" s="97">
        <v>2</v>
      </c>
      <c r="L41" s="97">
        <v>4</v>
      </c>
      <c r="M41" s="97">
        <v>7</v>
      </c>
      <c r="N41" s="97">
        <v>2</v>
      </c>
      <c r="O41" s="97">
        <v>14</v>
      </c>
      <c r="P41" s="97">
        <v>0</v>
      </c>
      <c r="Q41" s="97">
        <v>6</v>
      </c>
      <c r="R41" s="97">
        <v>6</v>
      </c>
      <c r="S41" s="97">
        <v>10</v>
      </c>
    </row>
    <row r="42" spans="1:19" x14ac:dyDescent="0.25">
      <c r="A42" s="1" t="s">
        <v>97</v>
      </c>
      <c r="B42" s="97">
        <v>1</v>
      </c>
      <c r="C42" s="97">
        <v>5</v>
      </c>
      <c r="D42" s="97">
        <v>19</v>
      </c>
      <c r="E42" s="97">
        <v>5</v>
      </c>
      <c r="F42" s="97">
        <v>23</v>
      </c>
      <c r="G42" s="97">
        <v>16</v>
      </c>
      <c r="H42" s="97">
        <v>18</v>
      </c>
      <c r="I42" s="97">
        <v>3</v>
      </c>
      <c r="J42" s="97">
        <v>4</v>
      </c>
      <c r="K42" s="97">
        <v>1</v>
      </c>
      <c r="L42" s="97">
        <v>11</v>
      </c>
      <c r="M42" s="97">
        <v>12</v>
      </c>
      <c r="N42" s="97">
        <v>7</v>
      </c>
      <c r="O42" s="97">
        <v>5</v>
      </c>
      <c r="P42" s="97">
        <v>7</v>
      </c>
      <c r="Q42" s="97">
        <v>21</v>
      </c>
      <c r="R42" s="97">
        <v>21</v>
      </c>
      <c r="S42" s="97">
        <v>17</v>
      </c>
    </row>
    <row r="43" spans="1:19" x14ac:dyDescent="0.25">
      <c r="A43" s="1" t="s">
        <v>97</v>
      </c>
      <c r="B43" s="97">
        <v>2</v>
      </c>
      <c r="C43" s="97">
        <v>22</v>
      </c>
      <c r="D43" s="97">
        <v>0</v>
      </c>
      <c r="E43" s="97">
        <v>14</v>
      </c>
      <c r="F43" s="97">
        <v>0</v>
      </c>
      <c r="G43" s="97">
        <v>3</v>
      </c>
      <c r="H43" s="97">
        <v>0</v>
      </c>
      <c r="I43" s="97">
        <v>22</v>
      </c>
      <c r="J43" s="97">
        <v>22</v>
      </c>
      <c r="K43" s="97">
        <v>24</v>
      </c>
      <c r="L43" s="97">
        <v>12</v>
      </c>
      <c r="M43" s="97">
        <v>8</v>
      </c>
      <c r="N43" s="97">
        <v>18</v>
      </c>
      <c r="O43" s="97">
        <v>7</v>
      </c>
      <c r="P43" s="97">
        <v>20</v>
      </c>
      <c r="Q43" s="97">
        <v>0</v>
      </c>
      <c r="R43" s="97">
        <v>0</v>
      </c>
      <c r="S43" s="97">
        <v>0</v>
      </c>
    </row>
    <row r="44" spans="1:19" x14ac:dyDescent="0.25">
      <c r="A44" s="1" t="s">
        <v>97</v>
      </c>
      <c r="B44" s="97" t="s">
        <v>66</v>
      </c>
      <c r="C44" s="97">
        <v>0</v>
      </c>
      <c r="D44" s="97">
        <v>0</v>
      </c>
      <c r="E44" s="97">
        <v>0</v>
      </c>
      <c r="F44" s="97">
        <v>0</v>
      </c>
      <c r="G44" s="97">
        <v>0</v>
      </c>
      <c r="H44" s="97">
        <v>0</v>
      </c>
      <c r="I44" s="97">
        <v>0</v>
      </c>
      <c r="J44" s="97">
        <v>0</v>
      </c>
      <c r="K44" s="97">
        <v>0</v>
      </c>
      <c r="L44" s="97">
        <v>0</v>
      </c>
      <c r="M44" s="97">
        <v>0</v>
      </c>
      <c r="N44" s="97">
        <v>0</v>
      </c>
      <c r="O44" s="97">
        <v>1</v>
      </c>
      <c r="P44" s="97">
        <v>0</v>
      </c>
      <c r="Q44" s="97">
        <v>0</v>
      </c>
      <c r="R44" s="97">
        <v>0</v>
      </c>
      <c r="S44" s="97">
        <v>0</v>
      </c>
    </row>
    <row r="45" spans="1:19" x14ac:dyDescent="0.25">
      <c r="A45" s="1" t="s">
        <v>98</v>
      </c>
      <c r="B45" s="97">
        <v>0</v>
      </c>
      <c r="C45" s="97">
        <v>0</v>
      </c>
      <c r="D45" s="97">
        <v>15</v>
      </c>
      <c r="E45" s="97">
        <v>7</v>
      </c>
      <c r="F45" s="97">
        <v>12</v>
      </c>
      <c r="G45" s="97">
        <v>5</v>
      </c>
      <c r="H45" s="97">
        <v>14</v>
      </c>
      <c r="I45" s="97">
        <v>6</v>
      </c>
      <c r="J45" s="97">
        <v>0</v>
      </c>
      <c r="K45" s="97">
        <v>1</v>
      </c>
      <c r="L45" s="97">
        <v>4</v>
      </c>
      <c r="M45" s="97">
        <v>2</v>
      </c>
      <c r="N45" s="97">
        <v>6</v>
      </c>
      <c r="O45" s="97">
        <v>10</v>
      </c>
      <c r="P45" s="97">
        <v>0</v>
      </c>
      <c r="Q45" s="97">
        <v>0</v>
      </c>
      <c r="R45" s="97">
        <v>1</v>
      </c>
      <c r="S45" s="97">
        <v>1</v>
      </c>
    </row>
    <row r="46" spans="1:19" x14ac:dyDescent="0.25">
      <c r="A46" s="1" t="s">
        <v>98</v>
      </c>
      <c r="B46" s="97">
        <v>1</v>
      </c>
      <c r="C46" s="97">
        <v>9</v>
      </c>
      <c r="D46" s="97">
        <v>24</v>
      </c>
      <c r="E46" s="97">
        <v>9</v>
      </c>
      <c r="F46" s="97">
        <v>27</v>
      </c>
      <c r="G46" s="97">
        <v>23</v>
      </c>
      <c r="H46" s="97">
        <v>25</v>
      </c>
      <c r="I46" s="97">
        <v>4</v>
      </c>
      <c r="J46" s="97">
        <v>14</v>
      </c>
      <c r="K46" s="97">
        <v>4</v>
      </c>
      <c r="L46" s="97">
        <v>13</v>
      </c>
      <c r="M46" s="97">
        <v>9</v>
      </c>
      <c r="N46" s="97">
        <v>11</v>
      </c>
      <c r="O46" s="97">
        <v>10</v>
      </c>
      <c r="P46" s="97">
        <v>23</v>
      </c>
      <c r="Q46" s="97">
        <v>20</v>
      </c>
      <c r="R46" s="97">
        <v>19</v>
      </c>
      <c r="S46" s="97">
        <v>19</v>
      </c>
    </row>
    <row r="47" spans="1:19" x14ac:dyDescent="0.25">
      <c r="A47" s="1" t="s">
        <v>98</v>
      </c>
      <c r="B47" s="97">
        <v>2</v>
      </c>
      <c r="C47" s="97">
        <v>31</v>
      </c>
      <c r="D47" s="97">
        <v>0</v>
      </c>
      <c r="E47" s="97">
        <v>23</v>
      </c>
      <c r="F47" s="97">
        <v>0</v>
      </c>
      <c r="G47" s="97">
        <v>12</v>
      </c>
      <c r="H47" s="97">
        <v>0</v>
      </c>
      <c r="I47" s="97">
        <v>30</v>
      </c>
      <c r="J47" s="97">
        <v>26</v>
      </c>
      <c r="K47" s="97">
        <v>35</v>
      </c>
      <c r="L47" s="97">
        <v>23</v>
      </c>
      <c r="M47" s="97">
        <v>28</v>
      </c>
      <c r="N47" s="97">
        <v>23</v>
      </c>
      <c r="O47" s="97">
        <v>20</v>
      </c>
      <c r="P47" s="97">
        <v>17</v>
      </c>
      <c r="Q47" s="97">
        <v>0</v>
      </c>
      <c r="R47" s="97">
        <v>0</v>
      </c>
      <c r="S47" s="97">
        <v>0</v>
      </c>
    </row>
    <row r="48" spans="1:19" x14ac:dyDescent="0.25">
      <c r="A48" s="1" t="s">
        <v>98</v>
      </c>
      <c r="B48" s="97" t="s">
        <v>66</v>
      </c>
      <c r="C48" s="97">
        <v>0</v>
      </c>
      <c r="D48" s="97">
        <v>1</v>
      </c>
      <c r="E48" s="97">
        <v>1</v>
      </c>
      <c r="F48" s="97">
        <v>1</v>
      </c>
      <c r="G48" s="97">
        <v>0</v>
      </c>
      <c r="H48" s="97">
        <v>1</v>
      </c>
      <c r="I48" s="97">
        <v>0</v>
      </c>
      <c r="J48" s="97">
        <v>0</v>
      </c>
      <c r="K48" s="97">
        <v>0</v>
      </c>
      <c r="L48" s="97">
        <v>0</v>
      </c>
      <c r="M48" s="97">
        <v>1</v>
      </c>
      <c r="N48" s="97">
        <v>0</v>
      </c>
      <c r="O48" s="97">
        <v>0</v>
      </c>
      <c r="P48" s="97">
        <v>0</v>
      </c>
      <c r="Q48" s="97">
        <v>20</v>
      </c>
      <c r="R48" s="97">
        <v>20</v>
      </c>
      <c r="S48" s="97">
        <v>20</v>
      </c>
    </row>
    <row r="49" spans="1:19" x14ac:dyDescent="0.25">
      <c r="A49" s="1" t="s">
        <v>99</v>
      </c>
      <c r="B49" s="97">
        <v>0</v>
      </c>
      <c r="C49" s="97">
        <v>0</v>
      </c>
      <c r="D49" s="97">
        <v>24</v>
      </c>
      <c r="E49" s="97">
        <v>30</v>
      </c>
      <c r="F49" s="97">
        <v>19</v>
      </c>
      <c r="G49" s="97">
        <v>22</v>
      </c>
      <c r="H49" s="97">
        <v>36</v>
      </c>
      <c r="I49" s="97">
        <v>6</v>
      </c>
      <c r="J49" s="97">
        <v>8</v>
      </c>
      <c r="K49" s="97">
        <v>5</v>
      </c>
      <c r="L49" s="97">
        <v>23</v>
      </c>
      <c r="M49" s="97">
        <v>23</v>
      </c>
      <c r="N49" s="97">
        <v>14</v>
      </c>
      <c r="O49" s="97">
        <v>37</v>
      </c>
      <c r="P49" s="97">
        <v>1</v>
      </c>
      <c r="Q49" s="97">
        <v>30</v>
      </c>
      <c r="R49" s="97">
        <v>36</v>
      </c>
      <c r="S49" s="97">
        <v>39</v>
      </c>
    </row>
    <row r="50" spans="1:19" x14ac:dyDescent="0.25">
      <c r="A50" s="1" t="s">
        <v>99</v>
      </c>
      <c r="B50" s="97">
        <v>1</v>
      </c>
      <c r="C50" s="97">
        <v>11</v>
      </c>
      <c r="D50" s="97">
        <v>37</v>
      </c>
      <c r="E50" s="97">
        <v>18</v>
      </c>
      <c r="F50" s="97">
        <v>45</v>
      </c>
      <c r="G50" s="97">
        <v>37</v>
      </c>
      <c r="H50" s="97">
        <v>22</v>
      </c>
      <c r="I50" s="97">
        <v>4</v>
      </c>
      <c r="J50" s="97">
        <v>10</v>
      </c>
      <c r="K50" s="97">
        <v>7</v>
      </c>
      <c r="L50" s="97">
        <v>15</v>
      </c>
      <c r="M50" s="97">
        <v>25</v>
      </c>
      <c r="N50" s="97">
        <v>24</v>
      </c>
      <c r="O50" s="97">
        <v>10</v>
      </c>
      <c r="P50" s="97">
        <v>23</v>
      </c>
      <c r="Q50" s="97">
        <v>35</v>
      </c>
      <c r="R50" s="97">
        <v>29</v>
      </c>
      <c r="S50" s="97">
        <v>25</v>
      </c>
    </row>
    <row r="51" spans="1:19" x14ac:dyDescent="0.25">
      <c r="A51" s="1" t="s">
        <v>99</v>
      </c>
      <c r="B51" s="97">
        <v>2</v>
      </c>
      <c r="C51" s="97">
        <v>54</v>
      </c>
      <c r="D51" s="97">
        <v>0</v>
      </c>
      <c r="E51" s="97">
        <v>15</v>
      </c>
      <c r="F51" s="97">
        <v>0</v>
      </c>
      <c r="G51" s="97">
        <v>6</v>
      </c>
      <c r="H51" s="97">
        <v>0</v>
      </c>
      <c r="I51" s="97">
        <v>56</v>
      </c>
      <c r="J51" s="97">
        <v>46</v>
      </c>
      <c r="K51" s="97">
        <v>53</v>
      </c>
      <c r="L51" s="97">
        <v>27</v>
      </c>
      <c r="M51" s="97">
        <v>13</v>
      </c>
      <c r="N51" s="97">
        <v>28</v>
      </c>
      <c r="O51" s="97">
        <v>19</v>
      </c>
      <c r="P51" s="97">
        <v>42</v>
      </c>
      <c r="Q51" s="97">
        <v>0</v>
      </c>
      <c r="R51" s="97">
        <v>0</v>
      </c>
      <c r="S51" s="97">
        <v>0</v>
      </c>
    </row>
    <row r="52" spans="1:19" x14ac:dyDescent="0.25">
      <c r="A52" s="1" t="s">
        <v>99</v>
      </c>
      <c r="B52" s="97" t="s">
        <v>66</v>
      </c>
      <c r="C52" s="97">
        <v>1</v>
      </c>
      <c r="D52" s="97">
        <v>5</v>
      </c>
      <c r="E52" s="97">
        <v>3</v>
      </c>
      <c r="F52" s="97">
        <v>2</v>
      </c>
      <c r="G52" s="97">
        <v>1</v>
      </c>
      <c r="H52" s="97">
        <v>8</v>
      </c>
      <c r="I52" s="97">
        <v>0</v>
      </c>
      <c r="J52" s="97">
        <v>2</v>
      </c>
      <c r="K52" s="97">
        <v>1</v>
      </c>
      <c r="L52" s="97">
        <v>1</v>
      </c>
      <c r="M52" s="97">
        <v>5</v>
      </c>
      <c r="N52" s="97">
        <v>0</v>
      </c>
      <c r="O52" s="97">
        <v>0</v>
      </c>
      <c r="P52" s="97">
        <v>0</v>
      </c>
      <c r="Q52" s="97">
        <v>1</v>
      </c>
      <c r="R52" s="97">
        <v>1</v>
      </c>
      <c r="S52" s="97">
        <v>2</v>
      </c>
    </row>
    <row r="53" spans="1:19" x14ac:dyDescent="0.25">
      <c r="A53" s="1" t="s">
        <v>100</v>
      </c>
      <c r="B53" s="97">
        <v>0</v>
      </c>
      <c r="C53" s="97">
        <v>1</v>
      </c>
      <c r="D53" s="97">
        <v>25</v>
      </c>
      <c r="E53" s="97">
        <v>31</v>
      </c>
      <c r="F53" s="97">
        <v>9</v>
      </c>
      <c r="G53" s="97">
        <v>14</v>
      </c>
      <c r="H53" s="97">
        <v>24</v>
      </c>
      <c r="I53" s="97">
        <v>9</v>
      </c>
      <c r="J53" s="97">
        <v>9</v>
      </c>
      <c r="K53" s="97">
        <v>2</v>
      </c>
      <c r="L53" s="97">
        <v>7</v>
      </c>
      <c r="M53" s="97">
        <v>16</v>
      </c>
      <c r="N53" s="97">
        <v>12</v>
      </c>
      <c r="O53" s="97">
        <v>24</v>
      </c>
      <c r="P53" s="97">
        <v>0</v>
      </c>
      <c r="Q53" s="97">
        <v>5</v>
      </c>
      <c r="R53" s="97">
        <v>12</v>
      </c>
      <c r="S53" s="97">
        <v>16</v>
      </c>
    </row>
    <row r="54" spans="1:19" x14ac:dyDescent="0.25">
      <c r="A54" s="1" t="s">
        <v>100</v>
      </c>
      <c r="B54" s="97">
        <v>1</v>
      </c>
      <c r="C54" s="97">
        <v>0</v>
      </c>
      <c r="D54" s="97">
        <v>36</v>
      </c>
      <c r="E54" s="97">
        <v>11</v>
      </c>
      <c r="F54" s="97">
        <v>51</v>
      </c>
      <c r="G54" s="97">
        <v>21</v>
      </c>
      <c r="H54" s="97">
        <v>28</v>
      </c>
      <c r="I54" s="97">
        <v>2</v>
      </c>
      <c r="J54" s="97">
        <v>10</v>
      </c>
      <c r="K54" s="97">
        <v>4</v>
      </c>
      <c r="L54" s="97">
        <v>3</v>
      </c>
      <c r="M54" s="97">
        <v>18</v>
      </c>
      <c r="N54" s="97">
        <v>24</v>
      </c>
      <c r="O54" s="97">
        <v>4</v>
      </c>
      <c r="P54" s="97">
        <v>12</v>
      </c>
      <c r="Q54" s="97">
        <v>51</v>
      </c>
      <c r="R54" s="97">
        <v>44</v>
      </c>
      <c r="S54" s="97">
        <v>40</v>
      </c>
    </row>
    <row r="55" spans="1:19" x14ac:dyDescent="0.25">
      <c r="A55" s="1" t="s">
        <v>100</v>
      </c>
      <c r="B55" s="97">
        <v>2</v>
      </c>
      <c r="C55" s="97">
        <v>61</v>
      </c>
      <c r="D55" s="97">
        <v>0</v>
      </c>
      <c r="E55" s="97">
        <v>19</v>
      </c>
      <c r="F55" s="97">
        <v>0</v>
      </c>
      <c r="G55" s="97">
        <v>25</v>
      </c>
      <c r="H55" s="97">
        <v>0</v>
      </c>
      <c r="I55" s="97">
        <v>52</v>
      </c>
      <c r="J55" s="97">
        <v>40</v>
      </c>
      <c r="K55" s="97">
        <v>57</v>
      </c>
      <c r="L55" s="97">
        <v>50</v>
      </c>
      <c r="M55" s="97">
        <v>23</v>
      </c>
      <c r="N55" s="97">
        <v>26</v>
      </c>
      <c r="O55" s="97">
        <v>35</v>
      </c>
      <c r="P55" s="97">
        <v>50</v>
      </c>
      <c r="Q55" s="97">
        <v>0</v>
      </c>
      <c r="R55" s="97">
        <v>0</v>
      </c>
      <c r="S55" s="97">
        <v>0</v>
      </c>
    </row>
    <row r="56" spans="1:19" x14ac:dyDescent="0.25">
      <c r="A56" s="1" t="s">
        <v>100</v>
      </c>
      <c r="B56" s="97" t="s">
        <v>66</v>
      </c>
      <c r="C56" s="97">
        <v>1</v>
      </c>
      <c r="D56" s="97">
        <v>2</v>
      </c>
      <c r="E56" s="97">
        <v>2</v>
      </c>
      <c r="F56" s="97">
        <v>3</v>
      </c>
      <c r="G56" s="97">
        <v>3</v>
      </c>
      <c r="H56" s="97">
        <v>11</v>
      </c>
      <c r="I56" s="97">
        <v>0</v>
      </c>
      <c r="J56" s="97">
        <v>4</v>
      </c>
      <c r="K56" s="97">
        <v>0</v>
      </c>
      <c r="L56" s="97">
        <v>3</v>
      </c>
      <c r="M56" s="97">
        <v>6</v>
      </c>
      <c r="N56" s="97">
        <v>1</v>
      </c>
      <c r="O56" s="97">
        <v>0</v>
      </c>
      <c r="P56" s="97">
        <v>1</v>
      </c>
      <c r="Q56" s="97">
        <v>7</v>
      </c>
      <c r="R56" s="97">
        <v>7</v>
      </c>
      <c r="S56" s="97">
        <v>7</v>
      </c>
    </row>
    <row r="57" spans="1:19" x14ac:dyDescent="0.25">
      <c r="A57" s="1" t="s">
        <v>101</v>
      </c>
      <c r="B57" s="97">
        <v>0</v>
      </c>
      <c r="C57" s="97">
        <v>0</v>
      </c>
      <c r="D57" s="97">
        <v>3</v>
      </c>
      <c r="E57" s="97">
        <v>5</v>
      </c>
      <c r="F57" s="97">
        <v>2</v>
      </c>
      <c r="G57" s="97">
        <v>1</v>
      </c>
      <c r="H57" s="97">
        <v>2</v>
      </c>
      <c r="I57" s="97">
        <v>1</v>
      </c>
      <c r="J57" s="97">
        <v>1</v>
      </c>
      <c r="K57" s="97">
        <v>0</v>
      </c>
      <c r="L57" s="97">
        <v>3</v>
      </c>
      <c r="M57" s="97">
        <v>2</v>
      </c>
      <c r="N57" s="97">
        <v>1</v>
      </c>
      <c r="O57" s="97">
        <v>8</v>
      </c>
      <c r="P57" s="97">
        <v>0</v>
      </c>
      <c r="Q57" s="97">
        <v>0</v>
      </c>
      <c r="R57" s="97">
        <v>1</v>
      </c>
      <c r="S57" s="97">
        <v>7</v>
      </c>
    </row>
    <row r="58" spans="1:19" x14ac:dyDescent="0.25">
      <c r="A58" s="1" t="s">
        <v>101</v>
      </c>
      <c r="B58" s="97">
        <v>1</v>
      </c>
      <c r="C58" s="97">
        <v>1</v>
      </c>
      <c r="D58" s="97">
        <v>8</v>
      </c>
      <c r="E58" s="97">
        <v>3</v>
      </c>
      <c r="F58" s="97">
        <v>9</v>
      </c>
      <c r="G58" s="97">
        <v>8</v>
      </c>
      <c r="H58" s="97">
        <v>9</v>
      </c>
      <c r="I58" s="97">
        <v>1</v>
      </c>
      <c r="J58" s="97">
        <v>2</v>
      </c>
      <c r="K58" s="97">
        <v>2</v>
      </c>
      <c r="L58" s="97">
        <v>2</v>
      </c>
      <c r="M58" s="97">
        <v>4</v>
      </c>
      <c r="N58" s="97">
        <v>8</v>
      </c>
      <c r="O58" s="97">
        <v>2</v>
      </c>
      <c r="P58" s="97">
        <v>6</v>
      </c>
      <c r="Q58" s="97">
        <v>11</v>
      </c>
      <c r="R58" s="97">
        <v>10</v>
      </c>
      <c r="S58" s="97">
        <v>4</v>
      </c>
    </row>
    <row r="59" spans="1:19" x14ac:dyDescent="0.25">
      <c r="A59" s="1" t="s">
        <v>101</v>
      </c>
      <c r="B59" s="97">
        <v>2</v>
      </c>
      <c r="C59" s="97">
        <v>10</v>
      </c>
      <c r="D59" s="97">
        <v>0</v>
      </c>
      <c r="E59" s="97">
        <v>3</v>
      </c>
      <c r="F59" s="97">
        <v>0</v>
      </c>
      <c r="G59" s="97">
        <v>2</v>
      </c>
      <c r="H59" s="97">
        <v>0</v>
      </c>
      <c r="I59" s="97">
        <v>9</v>
      </c>
      <c r="J59" s="97">
        <v>8</v>
      </c>
      <c r="K59" s="97">
        <v>9</v>
      </c>
      <c r="L59" s="97">
        <v>6</v>
      </c>
      <c r="M59" s="97">
        <v>5</v>
      </c>
      <c r="N59" s="97">
        <v>2</v>
      </c>
      <c r="O59" s="97">
        <v>1</v>
      </c>
      <c r="P59" s="97">
        <v>5</v>
      </c>
      <c r="Q59" s="97">
        <v>0</v>
      </c>
      <c r="R59" s="97">
        <v>0</v>
      </c>
      <c r="S59" s="97">
        <v>0</v>
      </c>
    </row>
    <row r="60" spans="1:19" x14ac:dyDescent="0.25">
      <c r="A60" s="1" t="s">
        <v>101</v>
      </c>
      <c r="B60" s="97" t="s">
        <v>66</v>
      </c>
      <c r="C60" s="97">
        <v>0</v>
      </c>
      <c r="D60" s="97">
        <v>0</v>
      </c>
      <c r="E60" s="97">
        <v>0</v>
      </c>
      <c r="F60" s="97">
        <v>0</v>
      </c>
      <c r="G60" s="97">
        <v>0</v>
      </c>
      <c r="H60" s="97">
        <v>0</v>
      </c>
      <c r="I60" s="97">
        <v>0</v>
      </c>
      <c r="J60" s="97">
        <v>0</v>
      </c>
      <c r="K60" s="97">
        <v>0</v>
      </c>
      <c r="L60" s="97">
        <v>0</v>
      </c>
      <c r="M60" s="97">
        <v>0</v>
      </c>
      <c r="N60" s="97">
        <v>0</v>
      </c>
      <c r="O60" s="97">
        <v>0</v>
      </c>
      <c r="P60" s="97">
        <v>0</v>
      </c>
      <c r="Q60" s="97">
        <v>0</v>
      </c>
      <c r="R60" s="97">
        <v>0</v>
      </c>
      <c r="S60" s="97">
        <v>0</v>
      </c>
    </row>
    <row r="61" spans="1:19" x14ac:dyDescent="0.25">
      <c r="A61" s="1" t="s">
        <v>102</v>
      </c>
      <c r="B61" s="97">
        <v>0</v>
      </c>
      <c r="C61" s="97">
        <v>0</v>
      </c>
      <c r="D61" s="97">
        <v>0</v>
      </c>
      <c r="E61" s="97">
        <v>1</v>
      </c>
      <c r="F61" s="97">
        <v>1</v>
      </c>
      <c r="G61" s="97">
        <v>2</v>
      </c>
      <c r="H61" s="97">
        <v>4</v>
      </c>
      <c r="I61" s="97">
        <v>3</v>
      </c>
      <c r="J61" s="97">
        <v>0</v>
      </c>
      <c r="K61" s="97">
        <v>4</v>
      </c>
      <c r="L61" s="97">
        <v>4</v>
      </c>
      <c r="M61" s="97">
        <v>1</v>
      </c>
      <c r="N61" s="97">
        <v>2</v>
      </c>
      <c r="O61" s="97">
        <v>5</v>
      </c>
      <c r="P61" s="97">
        <v>3</v>
      </c>
      <c r="Q61" s="97">
        <v>3</v>
      </c>
      <c r="R61" s="97">
        <v>6</v>
      </c>
      <c r="S61" s="97">
        <v>9</v>
      </c>
    </row>
    <row r="62" spans="1:19" x14ac:dyDescent="0.25">
      <c r="A62" s="1" t="s">
        <v>102</v>
      </c>
      <c r="B62" s="97">
        <v>1</v>
      </c>
      <c r="C62" s="97">
        <v>0</v>
      </c>
      <c r="D62" s="97">
        <v>20</v>
      </c>
      <c r="E62" s="97">
        <v>4</v>
      </c>
      <c r="F62" s="97">
        <v>19</v>
      </c>
      <c r="G62" s="97">
        <v>10</v>
      </c>
      <c r="H62" s="97">
        <v>16</v>
      </c>
      <c r="I62" s="97">
        <v>8</v>
      </c>
      <c r="J62" s="97">
        <v>6</v>
      </c>
      <c r="K62" s="97">
        <v>8</v>
      </c>
      <c r="L62" s="97">
        <v>9</v>
      </c>
      <c r="M62" s="97">
        <v>8</v>
      </c>
      <c r="N62" s="97">
        <v>11</v>
      </c>
      <c r="O62" s="97">
        <v>12</v>
      </c>
      <c r="P62" s="97">
        <v>15</v>
      </c>
      <c r="Q62" s="97">
        <v>17</v>
      </c>
      <c r="R62" s="97">
        <v>14</v>
      </c>
      <c r="S62" s="97">
        <v>11</v>
      </c>
    </row>
    <row r="63" spans="1:19" x14ac:dyDescent="0.25">
      <c r="A63" s="1" t="s">
        <v>102</v>
      </c>
      <c r="B63" s="97">
        <v>2</v>
      </c>
      <c r="C63" s="97">
        <v>20</v>
      </c>
      <c r="D63" s="97">
        <v>0</v>
      </c>
      <c r="E63" s="97">
        <v>15</v>
      </c>
      <c r="F63" s="97">
        <v>0</v>
      </c>
      <c r="G63" s="97">
        <v>8</v>
      </c>
      <c r="H63" s="97">
        <v>0</v>
      </c>
      <c r="I63" s="97">
        <v>9</v>
      </c>
      <c r="J63" s="97">
        <v>14</v>
      </c>
      <c r="K63" s="97">
        <v>8</v>
      </c>
      <c r="L63" s="97">
        <v>7</v>
      </c>
      <c r="M63" s="97">
        <v>11</v>
      </c>
      <c r="N63" s="97">
        <v>7</v>
      </c>
      <c r="O63" s="97">
        <v>3</v>
      </c>
      <c r="P63" s="97">
        <v>2</v>
      </c>
      <c r="Q63" s="97">
        <v>0</v>
      </c>
      <c r="R63" s="97">
        <v>0</v>
      </c>
      <c r="S63" s="97">
        <v>0</v>
      </c>
    </row>
    <row r="64" spans="1:19" x14ac:dyDescent="0.25">
      <c r="A64" s="1" t="s">
        <v>102</v>
      </c>
      <c r="B64" s="97" t="s">
        <v>66</v>
      </c>
      <c r="C64" s="97">
        <v>0</v>
      </c>
      <c r="D64" s="97">
        <v>0</v>
      </c>
      <c r="E64" s="97">
        <v>0</v>
      </c>
      <c r="F64" s="97">
        <v>0</v>
      </c>
      <c r="G64" s="97">
        <v>0</v>
      </c>
      <c r="H64" s="97">
        <v>0</v>
      </c>
      <c r="I64" s="97">
        <v>0</v>
      </c>
      <c r="J64" s="97">
        <v>0</v>
      </c>
      <c r="K64" s="97">
        <v>0</v>
      </c>
      <c r="L64" s="97">
        <v>0</v>
      </c>
      <c r="M64" s="97">
        <v>0</v>
      </c>
      <c r="N64" s="97">
        <v>0</v>
      </c>
      <c r="O64" s="97">
        <v>0</v>
      </c>
      <c r="P64" s="97">
        <v>0</v>
      </c>
      <c r="Q64" s="97">
        <v>0</v>
      </c>
      <c r="R64" s="97">
        <v>0</v>
      </c>
      <c r="S64" s="97">
        <v>0</v>
      </c>
    </row>
    <row r="65" spans="1:19" x14ac:dyDescent="0.25">
      <c r="A65" s="1" t="s">
        <v>104</v>
      </c>
      <c r="B65" s="97">
        <v>0</v>
      </c>
      <c r="C65" s="97">
        <v>1</v>
      </c>
      <c r="D65" s="97">
        <v>22</v>
      </c>
      <c r="E65" s="97">
        <v>21</v>
      </c>
      <c r="F65" s="97">
        <v>8</v>
      </c>
      <c r="G65" s="97">
        <v>5</v>
      </c>
      <c r="H65" s="97">
        <v>12</v>
      </c>
      <c r="I65" s="97">
        <v>8</v>
      </c>
      <c r="J65" s="97">
        <v>5</v>
      </c>
      <c r="K65" s="97">
        <v>0</v>
      </c>
      <c r="L65" s="97">
        <v>8</v>
      </c>
      <c r="M65" s="97">
        <v>6</v>
      </c>
      <c r="N65" s="97">
        <v>0</v>
      </c>
      <c r="O65" s="97">
        <v>6</v>
      </c>
      <c r="P65" s="97">
        <v>0</v>
      </c>
      <c r="Q65" s="97">
        <v>11</v>
      </c>
      <c r="R65" s="97">
        <v>13</v>
      </c>
      <c r="S65" s="97">
        <v>25</v>
      </c>
    </row>
    <row r="66" spans="1:19" x14ac:dyDescent="0.25">
      <c r="A66" s="1" t="s">
        <v>104</v>
      </c>
      <c r="B66" s="97">
        <v>1</v>
      </c>
      <c r="C66" s="97">
        <v>8</v>
      </c>
      <c r="D66" s="97">
        <v>12</v>
      </c>
      <c r="E66" s="97">
        <v>6</v>
      </c>
      <c r="F66" s="97">
        <v>26</v>
      </c>
      <c r="G66" s="97">
        <v>14</v>
      </c>
      <c r="H66" s="97">
        <v>22</v>
      </c>
      <c r="I66" s="97">
        <v>5</v>
      </c>
      <c r="J66" s="97">
        <v>11</v>
      </c>
      <c r="K66" s="97">
        <v>1</v>
      </c>
      <c r="L66" s="97">
        <v>9</v>
      </c>
      <c r="M66" s="97">
        <v>15</v>
      </c>
      <c r="N66" s="97">
        <v>7</v>
      </c>
      <c r="O66" s="97">
        <v>6</v>
      </c>
      <c r="P66" s="97">
        <v>19</v>
      </c>
      <c r="Q66" s="97">
        <v>23</v>
      </c>
      <c r="R66" s="97">
        <v>21</v>
      </c>
      <c r="S66" s="97">
        <v>9</v>
      </c>
    </row>
    <row r="67" spans="1:19" x14ac:dyDescent="0.25">
      <c r="A67" s="1" t="s">
        <v>104</v>
      </c>
      <c r="B67" s="97">
        <v>2</v>
      </c>
      <c r="C67" s="97">
        <v>25</v>
      </c>
      <c r="D67" s="97">
        <v>0</v>
      </c>
      <c r="E67" s="97">
        <v>7</v>
      </c>
      <c r="F67" s="97">
        <v>0</v>
      </c>
      <c r="G67" s="97">
        <v>15</v>
      </c>
      <c r="H67" s="97">
        <v>0</v>
      </c>
      <c r="I67" s="97">
        <v>21</v>
      </c>
      <c r="J67" s="97">
        <v>18</v>
      </c>
      <c r="K67" s="97">
        <v>33</v>
      </c>
      <c r="L67" s="97">
        <v>17</v>
      </c>
      <c r="M67" s="97">
        <v>13</v>
      </c>
      <c r="N67" s="97">
        <v>27</v>
      </c>
      <c r="O67" s="97">
        <v>22</v>
      </c>
      <c r="P67" s="97">
        <v>15</v>
      </c>
      <c r="Q67" s="97">
        <v>0</v>
      </c>
      <c r="R67" s="97">
        <v>0</v>
      </c>
      <c r="S67" s="97">
        <v>0</v>
      </c>
    </row>
    <row r="68" spans="1:19" x14ac:dyDescent="0.25">
      <c r="A68" s="1" t="s">
        <v>104</v>
      </c>
      <c r="B68" s="97" t="s">
        <v>66</v>
      </c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7">
        <v>0</v>
      </c>
      <c r="O68" s="97">
        <v>0</v>
      </c>
      <c r="P68" s="97">
        <v>0</v>
      </c>
      <c r="Q68" s="97">
        <v>0</v>
      </c>
      <c r="R68" s="97">
        <v>0</v>
      </c>
      <c r="S68" s="97">
        <v>0</v>
      </c>
    </row>
    <row r="69" spans="1:19" x14ac:dyDescent="0.25">
      <c r="A69" s="1" t="s">
        <v>105</v>
      </c>
      <c r="B69" s="97">
        <v>0</v>
      </c>
      <c r="C69" s="97">
        <v>0</v>
      </c>
      <c r="D69" s="97">
        <v>41</v>
      </c>
      <c r="E69" s="97">
        <v>36</v>
      </c>
      <c r="F69" s="97">
        <v>17</v>
      </c>
      <c r="G69" s="97">
        <v>18</v>
      </c>
      <c r="H69" s="97">
        <v>27</v>
      </c>
      <c r="I69" s="97">
        <v>12</v>
      </c>
      <c r="J69" s="97">
        <v>4</v>
      </c>
      <c r="K69" s="97">
        <v>6</v>
      </c>
      <c r="L69" s="97">
        <v>18</v>
      </c>
      <c r="M69" s="97">
        <v>16</v>
      </c>
      <c r="N69" s="97">
        <v>1</v>
      </c>
      <c r="O69" s="97">
        <v>39</v>
      </c>
      <c r="P69" s="97">
        <v>0</v>
      </c>
      <c r="Q69" s="97">
        <v>7</v>
      </c>
      <c r="R69" s="97">
        <v>8</v>
      </c>
      <c r="S69" s="97">
        <v>23</v>
      </c>
    </row>
    <row r="70" spans="1:19" x14ac:dyDescent="0.25">
      <c r="A70" s="1" t="s">
        <v>105</v>
      </c>
      <c r="B70" s="97">
        <v>1</v>
      </c>
      <c r="C70" s="97">
        <v>8</v>
      </c>
      <c r="D70" s="97">
        <v>29</v>
      </c>
      <c r="E70" s="97">
        <v>13</v>
      </c>
      <c r="F70" s="97">
        <v>53</v>
      </c>
      <c r="G70" s="97">
        <v>41</v>
      </c>
      <c r="H70" s="97">
        <v>43</v>
      </c>
      <c r="I70" s="97">
        <v>17</v>
      </c>
      <c r="J70" s="97">
        <v>16</v>
      </c>
      <c r="K70" s="97">
        <v>9</v>
      </c>
      <c r="L70" s="97">
        <v>21</v>
      </c>
      <c r="M70" s="97">
        <v>49</v>
      </c>
      <c r="N70" s="97">
        <v>32</v>
      </c>
      <c r="O70" s="97">
        <v>20</v>
      </c>
      <c r="P70" s="97">
        <v>30</v>
      </c>
      <c r="Q70" s="97">
        <v>63</v>
      </c>
      <c r="R70" s="97">
        <v>62</v>
      </c>
      <c r="S70" s="97">
        <v>47</v>
      </c>
    </row>
    <row r="71" spans="1:19" x14ac:dyDescent="0.25">
      <c r="A71" s="1" t="s">
        <v>105</v>
      </c>
      <c r="B71" s="97">
        <v>2</v>
      </c>
      <c r="C71" s="97">
        <v>62</v>
      </c>
      <c r="D71" s="97">
        <v>0</v>
      </c>
      <c r="E71" s="97">
        <v>21</v>
      </c>
      <c r="F71" s="97">
        <v>0</v>
      </c>
      <c r="G71" s="97">
        <v>11</v>
      </c>
      <c r="H71" s="97">
        <v>0</v>
      </c>
      <c r="I71" s="97">
        <v>41</v>
      </c>
      <c r="J71" s="97">
        <v>49</v>
      </c>
      <c r="K71" s="97">
        <v>54</v>
      </c>
      <c r="L71" s="97">
        <v>30</v>
      </c>
      <c r="M71" s="97">
        <v>5</v>
      </c>
      <c r="N71" s="97">
        <v>37</v>
      </c>
      <c r="O71" s="97">
        <v>11</v>
      </c>
      <c r="P71" s="97">
        <v>40</v>
      </c>
      <c r="Q71" s="97">
        <v>0</v>
      </c>
      <c r="R71" s="97">
        <v>0</v>
      </c>
      <c r="S71" s="97">
        <v>0</v>
      </c>
    </row>
    <row r="72" spans="1:19" x14ac:dyDescent="0.25">
      <c r="A72" s="1" t="s">
        <v>105</v>
      </c>
      <c r="B72" s="97" t="s">
        <v>66</v>
      </c>
      <c r="C72" s="97">
        <v>0</v>
      </c>
      <c r="D72" s="97">
        <v>0</v>
      </c>
      <c r="E72" s="97">
        <v>0</v>
      </c>
      <c r="F72" s="97">
        <v>0</v>
      </c>
      <c r="G72" s="97">
        <v>0</v>
      </c>
      <c r="H72" s="97">
        <v>0</v>
      </c>
      <c r="I72" s="97">
        <v>0</v>
      </c>
      <c r="J72" s="97">
        <v>1</v>
      </c>
      <c r="K72" s="97">
        <v>1</v>
      </c>
      <c r="L72" s="97">
        <v>1</v>
      </c>
      <c r="M72" s="97">
        <v>0</v>
      </c>
      <c r="N72" s="97">
        <v>0</v>
      </c>
      <c r="O72" s="97">
        <v>0</v>
      </c>
      <c r="P72" s="97">
        <v>0</v>
      </c>
      <c r="Q72" s="97">
        <v>0</v>
      </c>
      <c r="R72" s="97">
        <v>0</v>
      </c>
      <c r="S72" s="97">
        <v>0</v>
      </c>
    </row>
    <row r="73" spans="1:19" x14ac:dyDescent="0.25">
      <c r="A73" s="1" t="s">
        <v>106</v>
      </c>
      <c r="B73" s="97">
        <v>0</v>
      </c>
      <c r="C73" s="97">
        <v>0</v>
      </c>
      <c r="D73" s="97">
        <v>5</v>
      </c>
      <c r="E73" s="97">
        <v>7</v>
      </c>
      <c r="F73" s="97">
        <v>0</v>
      </c>
      <c r="G73" s="97">
        <v>4</v>
      </c>
      <c r="H73" s="97">
        <v>9</v>
      </c>
      <c r="I73" s="97">
        <v>0</v>
      </c>
      <c r="J73" s="97">
        <v>3</v>
      </c>
      <c r="K73" s="97">
        <v>0</v>
      </c>
      <c r="L73" s="97">
        <v>6</v>
      </c>
      <c r="M73" s="97">
        <v>2</v>
      </c>
      <c r="N73" s="97">
        <v>4</v>
      </c>
      <c r="O73" s="97">
        <v>2</v>
      </c>
      <c r="P73" s="97">
        <v>1</v>
      </c>
      <c r="Q73" s="97">
        <v>13</v>
      </c>
      <c r="R73" s="97">
        <v>13</v>
      </c>
      <c r="S73" s="97">
        <v>16</v>
      </c>
    </row>
    <row r="74" spans="1:19" x14ac:dyDescent="0.25">
      <c r="A74" s="1" t="s">
        <v>106</v>
      </c>
      <c r="B74" s="97">
        <v>1</v>
      </c>
      <c r="C74" s="97">
        <v>5</v>
      </c>
      <c r="D74" s="97">
        <v>12</v>
      </c>
      <c r="E74" s="97">
        <v>3</v>
      </c>
      <c r="F74" s="97">
        <v>17</v>
      </c>
      <c r="G74" s="97">
        <v>9</v>
      </c>
      <c r="H74" s="97">
        <v>8</v>
      </c>
      <c r="I74" s="97">
        <v>1</v>
      </c>
      <c r="J74" s="97">
        <v>10</v>
      </c>
      <c r="K74" s="97">
        <v>3</v>
      </c>
      <c r="L74" s="97">
        <v>5</v>
      </c>
      <c r="M74" s="97">
        <v>5</v>
      </c>
      <c r="N74" s="97">
        <v>8</v>
      </c>
      <c r="O74" s="97">
        <v>1</v>
      </c>
      <c r="P74" s="97">
        <v>10</v>
      </c>
      <c r="Q74" s="97">
        <v>4</v>
      </c>
      <c r="R74" s="97">
        <v>4</v>
      </c>
      <c r="S74" s="97">
        <v>1</v>
      </c>
    </row>
    <row r="75" spans="1:19" x14ac:dyDescent="0.25">
      <c r="A75" s="1" t="s">
        <v>106</v>
      </c>
      <c r="B75" s="97">
        <v>2</v>
      </c>
      <c r="C75" s="97">
        <v>12</v>
      </c>
      <c r="D75" s="97">
        <v>0</v>
      </c>
      <c r="E75" s="97">
        <v>7</v>
      </c>
      <c r="F75" s="97">
        <v>0</v>
      </c>
      <c r="G75" s="97">
        <v>4</v>
      </c>
      <c r="H75" s="97">
        <v>0</v>
      </c>
      <c r="I75" s="97">
        <v>16</v>
      </c>
      <c r="J75" s="97">
        <v>4</v>
      </c>
      <c r="K75" s="97">
        <v>14</v>
      </c>
      <c r="L75" s="97">
        <v>6</v>
      </c>
      <c r="M75" s="97">
        <v>10</v>
      </c>
      <c r="N75" s="97">
        <v>5</v>
      </c>
      <c r="O75" s="97">
        <v>14</v>
      </c>
      <c r="P75" s="97">
        <v>6</v>
      </c>
      <c r="Q75" s="97">
        <v>0</v>
      </c>
      <c r="R75" s="97">
        <v>0</v>
      </c>
      <c r="S75" s="97">
        <v>0</v>
      </c>
    </row>
    <row r="76" spans="1:19" x14ac:dyDescent="0.25">
      <c r="A76" s="1" t="s">
        <v>106</v>
      </c>
      <c r="B76" s="97" t="s">
        <v>66</v>
      </c>
      <c r="C76" s="97">
        <v>0</v>
      </c>
      <c r="D76" s="97">
        <v>0</v>
      </c>
      <c r="E76" s="97">
        <v>0</v>
      </c>
      <c r="F76" s="97">
        <v>0</v>
      </c>
      <c r="G76" s="97">
        <v>0</v>
      </c>
      <c r="H76" s="97">
        <v>0</v>
      </c>
      <c r="I76" s="97">
        <v>0</v>
      </c>
      <c r="J76" s="97">
        <v>0</v>
      </c>
      <c r="K76" s="97">
        <v>0</v>
      </c>
      <c r="L76" s="97">
        <v>0</v>
      </c>
      <c r="M76" s="97">
        <v>0</v>
      </c>
      <c r="N76" s="97">
        <v>0</v>
      </c>
      <c r="O76" s="97">
        <v>0</v>
      </c>
      <c r="P76" s="97">
        <v>0</v>
      </c>
      <c r="Q76" s="97">
        <v>0</v>
      </c>
      <c r="R76" s="97">
        <v>0</v>
      </c>
      <c r="S76" s="97">
        <v>0</v>
      </c>
    </row>
    <row r="77" spans="1:19" x14ac:dyDescent="0.25">
      <c r="A77" s="1" t="s">
        <v>107</v>
      </c>
      <c r="B77" s="97">
        <v>0</v>
      </c>
      <c r="C77" s="97">
        <v>0</v>
      </c>
      <c r="D77" s="97">
        <v>3</v>
      </c>
      <c r="E77" s="97">
        <v>2</v>
      </c>
      <c r="F77" s="97">
        <v>2</v>
      </c>
      <c r="G77" s="97">
        <v>6</v>
      </c>
      <c r="H77" s="97">
        <v>0</v>
      </c>
      <c r="I77" s="97">
        <v>2</v>
      </c>
      <c r="J77" s="97">
        <v>2</v>
      </c>
      <c r="K77" s="97">
        <v>1</v>
      </c>
      <c r="L77" s="97">
        <v>2</v>
      </c>
      <c r="M77" s="97">
        <v>10</v>
      </c>
      <c r="N77" s="97">
        <v>3</v>
      </c>
      <c r="O77" s="97">
        <v>7</v>
      </c>
      <c r="P77" s="97">
        <v>0</v>
      </c>
      <c r="Q77" s="97">
        <v>13</v>
      </c>
      <c r="R77" s="97">
        <v>16</v>
      </c>
      <c r="S77" s="97">
        <v>18</v>
      </c>
    </row>
    <row r="78" spans="1:19" x14ac:dyDescent="0.25">
      <c r="A78" s="1" t="s">
        <v>107</v>
      </c>
      <c r="B78" s="97">
        <v>1</v>
      </c>
      <c r="C78" s="97">
        <v>2</v>
      </c>
      <c r="D78" s="97">
        <v>24</v>
      </c>
      <c r="E78" s="97">
        <v>14</v>
      </c>
      <c r="F78" s="97">
        <v>25</v>
      </c>
      <c r="G78" s="97">
        <v>16</v>
      </c>
      <c r="H78" s="97">
        <v>27</v>
      </c>
      <c r="I78" s="97">
        <v>7</v>
      </c>
      <c r="J78" s="97">
        <v>7</v>
      </c>
      <c r="K78" s="97">
        <v>1</v>
      </c>
      <c r="L78" s="97">
        <v>3</v>
      </c>
      <c r="M78" s="97">
        <v>13</v>
      </c>
      <c r="N78" s="97">
        <v>5</v>
      </c>
      <c r="O78" s="97">
        <v>5</v>
      </c>
      <c r="P78" s="97">
        <v>6</v>
      </c>
      <c r="Q78" s="97">
        <v>14</v>
      </c>
      <c r="R78" s="97">
        <v>11</v>
      </c>
      <c r="S78" s="97">
        <v>9</v>
      </c>
    </row>
    <row r="79" spans="1:19" x14ac:dyDescent="0.25">
      <c r="A79" s="1" t="s">
        <v>107</v>
      </c>
      <c r="B79" s="97">
        <v>2</v>
      </c>
      <c r="C79" s="97">
        <v>25</v>
      </c>
      <c r="D79" s="97">
        <v>0</v>
      </c>
      <c r="E79" s="97">
        <v>11</v>
      </c>
      <c r="F79" s="97">
        <v>0</v>
      </c>
      <c r="G79" s="97">
        <v>5</v>
      </c>
      <c r="H79" s="97">
        <v>0</v>
      </c>
      <c r="I79" s="97">
        <v>18</v>
      </c>
      <c r="J79" s="97">
        <v>18</v>
      </c>
      <c r="K79" s="97">
        <v>25</v>
      </c>
      <c r="L79" s="97">
        <v>22</v>
      </c>
      <c r="M79" s="97">
        <v>4</v>
      </c>
      <c r="N79" s="97">
        <v>19</v>
      </c>
      <c r="O79" s="97">
        <v>15</v>
      </c>
      <c r="P79" s="97">
        <v>21</v>
      </c>
      <c r="Q79" s="97">
        <v>0</v>
      </c>
      <c r="R79" s="97">
        <v>0</v>
      </c>
      <c r="S79" s="97">
        <v>0</v>
      </c>
    </row>
    <row r="80" spans="1:19" x14ac:dyDescent="0.25">
      <c r="A80" s="1" t="s">
        <v>107</v>
      </c>
      <c r="B80" s="97" t="s">
        <v>66</v>
      </c>
      <c r="C80" s="97">
        <v>0</v>
      </c>
      <c r="D80" s="97">
        <v>0</v>
      </c>
      <c r="E80" s="97">
        <v>0</v>
      </c>
      <c r="F80" s="97">
        <v>0</v>
      </c>
      <c r="G80" s="97">
        <v>0</v>
      </c>
      <c r="H80" s="97">
        <v>0</v>
      </c>
      <c r="I80" s="97">
        <v>0</v>
      </c>
      <c r="J80" s="97">
        <v>0</v>
      </c>
      <c r="K80" s="97">
        <v>0</v>
      </c>
      <c r="L80" s="97">
        <v>0</v>
      </c>
      <c r="M80" s="97">
        <v>0</v>
      </c>
      <c r="N80" s="97">
        <v>0</v>
      </c>
      <c r="O80" s="97">
        <v>0</v>
      </c>
      <c r="P80" s="97">
        <v>0</v>
      </c>
      <c r="Q80" s="97">
        <v>0</v>
      </c>
      <c r="R80" s="97">
        <v>0</v>
      </c>
      <c r="S80" s="97">
        <v>0</v>
      </c>
    </row>
    <row r="81" spans="1:19" x14ac:dyDescent="0.25">
      <c r="A81" s="1" t="s">
        <v>108</v>
      </c>
      <c r="B81" s="97">
        <v>0</v>
      </c>
      <c r="C81" s="97">
        <v>1</v>
      </c>
      <c r="D81" s="97">
        <v>14</v>
      </c>
      <c r="E81" s="97">
        <v>12</v>
      </c>
      <c r="F81" s="97">
        <v>11</v>
      </c>
      <c r="G81" s="97">
        <v>7</v>
      </c>
      <c r="H81" s="97">
        <v>19</v>
      </c>
      <c r="I81" s="97">
        <v>2</v>
      </c>
      <c r="J81" s="97">
        <v>5</v>
      </c>
      <c r="K81" s="97">
        <v>2</v>
      </c>
      <c r="L81" s="97">
        <v>4</v>
      </c>
      <c r="M81" s="97">
        <v>10</v>
      </c>
      <c r="N81" s="97">
        <v>3</v>
      </c>
      <c r="O81" s="97">
        <v>8</v>
      </c>
      <c r="P81" s="97">
        <v>0</v>
      </c>
      <c r="Q81" s="97">
        <v>11</v>
      </c>
      <c r="R81" s="97">
        <v>12</v>
      </c>
      <c r="S81" s="97">
        <v>17</v>
      </c>
    </row>
    <row r="82" spans="1:19" x14ac:dyDescent="0.25">
      <c r="A82" s="1" t="s">
        <v>108</v>
      </c>
      <c r="B82" s="97">
        <v>1</v>
      </c>
      <c r="C82" s="97">
        <v>7</v>
      </c>
      <c r="D82" s="97">
        <v>11</v>
      </c>
      <c r="E82" s="97">
        <v>6</v>
      </c>
      <c r="F82" s="97">
        <v>14</v>
      </c>
      <c r="G82" s="97">
        <v>4</v>
      </c>
      <c r="H82" s="97">
        <v>6</v>
      </c>
      <c r="I82" s="97">
        <v>4</v>
      </c>
      <c r="J82" s="97">
        <v>11</v>
      </c>
      <c r="K82" s="97">
        <v>2</v>
      </c>
      <c r="L82" s="97">
        <v>9</v>
      </c>
      <c r="M82" s="97">
        <v>3</v>
      </c>
      <c r="N82" s="97">
        <v>10</v>
      </c>
      <c r="O82" s="97">
        <v>4</v>
      </c>
      <c r="P82" s="97">
        <v>7</v>
      </c>
      <c r="Q82" s="97">
        <v>14</v>
      </c>
      <c r="R82" s="97">
        <v>13</v>
      </c>
      <c r="S82" s="97">
        <v>8</v>
      </c>
    </row>
    <row r="83" spans="1:19" x14ac:dyDescent="0.25">
      <c r="A83" s="1" t="s">
        <v>108</v>
      </c>
      <c r="B83" s="97">
        <v>2</v>
      </c>
      <c r="C83" s="97">
        <v>17</v>
      </c>
      <c r="D83" s="97">
        <v>0</v>
      </c>
      <c r="E83" s="97">
        <v>7</v>
      </c>
      <c r="F83" s="97">
        <v>0</v>
      </c>
      <c r="G83" s="97">
        <v>14</v>
      </c>
      <c r="H83" s="97">
        <v>0</v>
      </c>
      <c r="I83" s="97">
        <v>19</v>
      </c>
      <c r="J83" s="97">
        <v>9</v>
      </c>
      <c r="K83" s="97">
        <v>21</v>
      </c>
      <c r="L83" s="97">
        <v>12</v>
      </c>
      <c r="M83" s="97">
        <v>12</v>
      </c>
      <c r="N83" s="97">
        <v>12</v>
      </c>
      <c r="O83" s="97">
        <v>13</v>
      </c>
      <c r="P83" s="97">
        <v>18</v>
      </c>
      <c r="Q83" s="97">
        <v>0</v>
      </c>
      <c r="R83" s="97">
        <v>0</v>
      </c>
      <c r="S83" s="97">
        <v>0</v>
      </c>
    </row>
    <row r="84" spans="1:19" x14ac:dyDescent="0.25">
      <c r="A84" s="1" t="s">
        <v>108</v>
      </c>
      <c r="B84" s="97" t="s">
        <v>66</v>
      </c>
      <c r="C84" s="97">
        <v>0</v>
      </c>
      <c r="D84" s="97">
        <v>0</v>
      </c>
      <c r="E84" s="97">
        <v>0</v>
      </c>
      <c r="F84" s="97">
        <v>0</v>
      </c>
      <c r="G84" s="97">
        <v>0</v>
      </c>
      <c r="H84" s="97">
        <v>0</v>
      </c>
      <c r="I84" s="97">
        <v>0</v>
      </c>
      <c r="J84" s="97">
        <v>0</v>
      </c>
      <c r="K84" s="97">
        <v>0</v>
      </c>
      <c r="L84" s="97">
        <v>0</v>
      </c>
      <c r="M84" s="97">
        <v>0</v>
      </c>
      <c r="N84" s="97">
        <v>0</v>
      </c>
      <c r="O84" s="97">
        <v>0</v>
      </c>
      <c r="P84" s="97">
        <v>0</v>
      </c>
      <c r="Q84" s="97">
        <v>0</v>
      </c>
      <c r="R84" s="97">
        <v>0</v>
      </c>
      <c r="S84" s="97">
        <v>0</v>
      </c>
    </row>
    <row r="85" spans="1:19" x14ac:dyDescent="0.25">
      <c r="A85" s="1" t="s">
        <v>85</v>
      </c>
      <c r="B85" s="97">
        <v>0</v>
      </c>
      <c r="C85" s="97">
        <v>0</v>
      </c>
      <c r="D85" s="97">
        <v>1</v>
      </c>
      <c r="E85" s="97">
        <v>0</v>
      </c>
      <c r="F85" s="97">
        <v>1</v>
      </c>
      <c r="G85" s="97">
        <v>1</v>
      </c>
      <c r="H85" s="97">
        <v>3</v>
      </c>
      <c r="I85" s="97">
        <v>1</v>
      </c>
      <c r="J85" s="97">
        <v>1</v>
      </c>
      <c r="K85" s="97">
        <v>0</v>
      </c>
      <c r="L85" s="97">
        <v>0</v>
      </c>
      <c r="M85" s="97">
        <v>2</v>
      </c>
      <c r="N85" s="97">
        <v>1</v>
      </c>
      <c r="O85" s="97">
        <v>1</v>
      </c>
      <c r="P85" s="97">
        <v>0</v>
      </c>
      <c r="Q85" s="97">
        <v>1</v>
      </c>
      <c r="R85" s="97">
        <v>1</v>
      </c>
      <c r="S85" s="97">
        <v>1</v>
      </c>
    </row>
    <row r="86" spans="1:19" x14ac:dyDescent="0.25">
      <c r="A86" s="1" t="s">
        <v>85</v>
      </c>
      <c r="B86" s="97">
        <v>1</v>
      </c>
      <c r="C86" s="97">
        <v>4</v>
      </c>
      <c r="D86" s="97">
        <v>3</v>
      </c>
      <c r="E86" s="97">
        <v>3</v>
      </c>
      <c r="F86" s="97">
        <v>3</v>
      </c>
      <c r="G86" s="97">
        <v>3</v>
      </c>
      <c r="H86" s="97">
        <v>0</v>
      </c>
      <c r="I86" s="97">
        <v>1</v>
      </c>
      <c r="J86" s="97">
        <v>1</v>
      </c>
      <c r="K86" s="97">
        <v>0</v>
      </c>
      <c r="L86" s="97">
        <v>2</v>
      </c>
      <c r="M86" s="97">
        <v>1</v>
      </c>
      <c r="N86" s="97">
        <v>2</v>
      </c>
      <c r="O86" s="97">
        <v>2</v>
      </c>
      <c r="P86" s="97">
        <v>3</v>
      </c>
      <c r="Q86" s="97">
        <v>3</v>
      </c>
      <c r="R86" s="97">
        <v>3</v>
      </c>
      <c r="S86" s="97">
        <v>1</v>
      </c>
    </row>
    <row r="87" spans="1:19" x14ac:dyDescent="0.25">
      <c r="A87" s="1" t="s">
        <v>85</v>
      </c>
      <c r="B87" s="97">
        <v>2</v>
      </c>
      <c r="C87" s="97">
        <v>0</v>
      </c>
      <c r="D87" s="97">
        <v>0</v>
      </c>
      <c r="E87" s="97">
        <v>1</v>
      </c>
      <c r="F87" s="97">
        <v>0</v>
      </c>
      <c r="G87" s="97">
        <v>0</v>
      </c>
      <c r="H87" s="97">
        <v>0</v>
      </c>
      <c r="I87" s="97">
        <v>2</v>
      </c>
      <c r="J87" s="97">
        <v>2</v>
      </c>
      <c r="K87" s="97">
        <v>4</v>
      </c>
      <c r="L87" s="97">
        <v>2</v>
      </c>
      <c r="M87" s="97">
        <v>1</v>
      </c>
      <c r="N87" s="97">
        <v>1</v>
      </c>
      <c r="O87" s="97">
        <v>1</v>
      </c>
      <c r="P87" s="97">
        <v>1</v>
      </c>
      <c r="Q87" s="97">
        <v>0</v>
      </c>
      <c r="R87" s="97">
        <v>0</v>
      </c>
      <c r="S87" s="97">
        <v>0</v>
      </c>
    </row>
    <row r="88" spans="1:19" x14ac:dyDescent="0.25">
      <c r="A88" s="1" t="s">
        <v>85</v>
      </c>
      <c r="B88" s="97" t="s">
        <v>66</v>
      </c>
      <c r="C88" s="97">
        <v>0</v>
      </c>
      <c r="D88" s="97">
        <v>0</v>
      </c>
      <c r="E88" s="97">
        <v>0</v>
      </c>
      <c r="F88" s="97">
        <v>0</v>
      </c>
      <c r="G88" s="97">
        <v>0</v>
      </c>
      <c r="H88" s="97">
        <v>1</v>
      </c>
      <c r="I88" s="97">
        <v>0</v>
      </c>
      <c r="J88" s="97">
        <v>0</v>
      </c>
      <c r="K88" s="97">
        <v>0</v>
      </c>
      <c r="L88" s="97">
        <v>0</v>
      </c>
      <c r="M88" s="97">
        <v>0</v>
      </c>
      <c r="N88" s="97">
        <v>0</v>
      </c>
      <c r="O88" s="97">
        <v>0</v>
      </c>
      <c r="P88" s="97">
        <v>0</v>
      </c>
      <c r="Q88" s="97">
        <v>0</v>
      </c>
      <c r="R88" s="97">
        <v>0</v>
      </c>
      <c r="S88" s="97">
        <v>2</v>
      </c>
    </row>
    <row r="89" spans="1:19" x14ac:dyDescent="0.25">
      <c r="A89" s="1" t="s">
        <v>109</v>
      </c>
      <c r="B89" s="97">
        <v>0</v>
      </c>
      <c r="C89" s="97">
        <v>0</v>
      </c>
      <c r="D89" s="97">
        <v>2</v>
      </c>
      <c r="E89" s="97">
        <v>4</v>
      </c>
      <c r="F89" s="97">
        <v>2</v>
      </c>
      <c r="G89" s="97">
        <v>3</v>
      </c>
      <c r="H89" s="97">
        <v>1</v>
      </c>
      <c r="I89" s="97">
        <v>3</v>
      </c>
      <c r="J89" s="97">
        <v>1</v>
      </c>
      <c r="K89" s="97">
        <v>0</v>
      </c>
      <c r="L89" s="97">
        <v>0</v>
      </c>
      <c r="M89" s="97">
        <v>3</v>
      </c>
      <c r="N89" s="97">
        <v>3</v>
      </c>
      <c r="O89" s="97">
        <v>5</v>
      </c>
      <c r="P89" s="97">
        <v>0</v>
      </c>
      <c r="Q89" s="97">
        <v>5</v>
      </c>
      <c r="R89" s="97">
        <v>6</v>
      </c>
      <c r="S89" s="97">
        <v>6</v>
      </c>
    </row>
    <row r="90" spans="1:19" x14ac:dyDescent="0.25">
      <c r="A90" s="1" t="s">
        <v>109</v>
      </c>
      <c r="B90" s="97">
        <v>1</v>
      </c>
      <c r="C90" s="97">
        <v>1</v>
      </c>
      <c r="D90" s="97">
        <v>5</v>
      </c>
      <c r="E90" s="97">
        <v>2</v>
      </c>
      <c r="F90" s="97">
        <v>5</v>
      </c>
      <c r="G90" s="97">
        <v>4</v>
      </c>
      <c r="H90" s="97">
        <v>6</v>
      </c>
      <c r="I90" s="97">
        <v>1</v>
      </c>
      <c r="J90" s="97">
        <v>4</v>
      </c>
      <c r="K90" s="97">
        <v>1</v>
      </c>
      <c r="L90" s="97">
        <v>2</v>
      </c>
      <c r="M90" s="97">
        <v>2</v>
      </c>
      <c r="N90" s="97">
        <v>3</v>
      </c>
      <c r="O90" s="97">
        <v>1</v>
      </c>
      <c r="P90" s="97">
        <v>6</v>
      </c>
      <c r="Q90" s="97">
        <v>1</v>
      </c>
      <c r="R90" s="97">
        <v>0</v>
      </c>
      <c r="S90" s="97">
        <v>0</v>
      </c>
    </row>
    <row r="91" spans="1:19" x14ac:dyDescent="0.25">
      <c r="A91" s="1" t="s">
        <v>109</v>
      </c>
      <c r="B91" s="97">
        <v>2</v>
      </c>
      <c r="C91" s="97">
        <v>6</v>
      </c>
      <c r="D91" s="97">
        <v>0</v>
      </c>
      <c r="E91" s="97">
        <v>1</v>
      </c>
      <c r="F91" s="97">
        <v>0</v>
      </c>
      <c r="G91" s="97">
        <v>0</v>
      </c>
      <c r="H91" s="97">
        <v>0</v>
      </c>
      <c r="I91" s="97">
        <v>2</v>
      </c>
      <c r="J91" s="97">
        <v>2</v>
      </c>
      <c r="K91" s="97">
        <v>6</v>
      </c>
      <c r="L91" s="97">
        <v>5</v>
      </c>
      <c r="M91" s="97">
        <v>1</v>
      </c>
      <c r="N91" s="97">
        <v>0</v>
      </c>
      <c r="O91" s="97">
        <v>0</v>
      </c>
      <c r="P91" s="97">
        <v>0</v>
      </c>
      <c r="Q91" s="97">
        <v>0</v>
      </c>
      <c r="R91" s="97">
        <v>0</v>
      </c>
      <c r="S91" s="97">
        <v>0</v>
      </c>
    </row>
    <row r="92" spans="1:19" x14ac:dyDescent="0.25">
      <c r="A92" s="1" t="s">
        <v>109</v>
      </c>
      <c r="B92" s="97" t="s">
        <v>66</v>
      </c>
      <c r="C92" s="97">
        <v>0</v>
      </c>
      <c r="D92" s="97">
        <v>0</v>
      </c>
      <c r="E92" s="97">
        <v>0</v>
      </c>
      <c r="F92" s="97">
        <v>0</v>
      </c>
      <c r="G92" s="97">
        <v>0</v>
      </c>
      <c r="H92" s="97">
        <v>0</v>
      </c>
      <c r="I92" s="97">
        <v>1</v>
      </c>
      <c r="J92" s="97">
        <v>0</v>
      </c>
      <c r="K92" s="97">
        <v>0</v>
      </c>
      <c r="L92" s="97">
        <v>0</v>
      </c>
      <c r="M92" s="97">
        <v>1</v>
      </c>
      <c r="N92" s="97">
        <v>1</v>
      </c>
      <c r="O92" s="97">
        <v>1</v>
      </c>
      <c r="P92" s="97">
        <v>1</v>
      </c>
      <c r="Q92" s="97">
        <v>1</v>
      </c>
      <c r="R92" s="97">
        <v>1</v>
      </c>
      <c r="S92" s="97">
        <v>1</v>
      </c>
    </row>
    <row r="93" spans="1:19" x14ac:dyDescent="0.25">
      <c r="A93" s="1" t="s">
        <v>110</v>
      </c>
      <c r="B93" s="97">
        <v>0</v>
      </c>
      <c r="C93" s="97">
        <v>0</v>
      </c>
      <c r="D93" s="97">
        <v>7</v>
      </c>
      <c r="E93" s="97">
        <v>3</v>
      </c>
      <c r="F93" s="97">
        <v>4</v>
      </c>
      <c r="G93" s="97">
        <v>5</v>
      </c>
      <c r="H93" s="97">
        <v>7</v>
      </c>
      <c r="I93" s="97">
        <v>1</v>
      </c>
      <c r="J93" s="97">
        <v>1</v>
      </c>
      <c r="K93" s="97">
        <v>1</v>
      </c>
      <c r="L93" s="97">
        <v>3</v>
      </c>
      <c r="M93" s="97">
        <v>7</v>
      </c>
      <c r="N93" s="97">
        <v>7</v>
      </c>
      <c r="O93" s="97">
        <v>8</v>
      </c>
      <c r="P93" s="97">
        <v>2</v>
      </c>
      <c r="Q93" s="97">
        <v>5</v>
      </c>
      <c r="R93" s="97">
        <v>6</v>
      </c>
      <c r="S93" s="97">
        <v>7</v>
      </c>
    </row>
    <row r="94" spans="1:19" x14ac:dyDescent="0.25">
      <c r="A94" s="1" t="s">
        <v>110</v>
      </c>
      <c r="B94" s="97">
        <v>1</v>
      </c>
      <c r="C94" s="97">
        <v>1</v>
      </c>
      <c r="D94" s="97">
        <v>3</v>
      </c>
      <c r="E94" s="97">
        <v>5</v>
      </c>
      <c r="F94" s="97">
        <v>6</v>
      </c>
      <c r="G94" s="97">
        <v>5</v>
      </c>
      <c r="H94" s="97">
        <v>3</v>
      </c>
      <c r="I94" s="97">
        <v>3</v>
      </c>
      <c r="J94" s="97">
        <v>5</v>
      </c>
      <c r="K94" s="97">
        <v>2</v>
      </c>
      <c r="L94" s="97">
        <v>5</v>
      </c>
      <c r="M94" s="97">
        <v>1</v>
      </c>
      <c r="N94" s="97">
        <v>0</v>
      </c>
      <c r="O94" s="97">
        <v>1</v>
      </c>
      <c r="P94" s="97">
        <v>2</v>
      </c>
      <c r="Q94" s="97">
        <v>5</v>
      </c>
      <c r="R94" s="97">
        <v>4</v>
      </c>
      <c r="S94" s="97">
        <v>3</v>
      </c>
    </row>
    <row r="95" spans="1:19" x14ac:dyDescent="0.25">
      <c r="A95" s="1" t="s">
        <v>110</v>
      </c>
      <c r="B95" s="97">
        <v>2</v>
      </c>
      <c r="C95" s="97">
        <v>9</v>
      </c>
      <c r="D95" s="97">
        <v>0</v>
      </c>
      <c r="E95" s="97">
        <v>2</v>
      </c>
      <c r="F95" s="97">
        <v>0</v>
      </c>
      <c r="G95" s="97">
        <v>0</v>
      </c>
      <c r="H95" s="97">
        <v>0</v>
      </c>
      <c r="I95" s="97">
        <v>6</v>
      </c>
      <c r="J95" s="97">
        <v>4</v>
      </c>
      <c r="K95" s="97">
        <v>7</v>
      </c>
      <c r="L95" s="97">
        <v>2</v>
      </c>
      <c r="M95" s="97">
        <v>2</v>
      </c>
      <c r="N95" s="97">
        <v>3</v>
      </c>
      <c r="O95" s="97">
        <v>1</v>
      </c>
      <c r="P95" s="97">
        <v>6</v>
      </c>
      <c r="Q95" s="97">
        <v>0</v>
      </c>
      <c r="R95" s="97">
        <v>0</v>
      </c>
      <c r="S95" s="97">
        <v>0</v>
      </c>
    </row>
    <row r="96" spans="1:19" x14ac:dyDescent="0.25">
      <c r="A96" s="1" t="s">
        <v>110</v>
      </c>
      <c r="B96" s="97" t="s">
        <v>66</v>
      </c>
      <c r="C96" s="97">
        <v>0</v>
      </c>
      <c r="D96" s="97">
        <v>0</v>
      </c>
      <c r="E96" s="97">
        <v>0</v>
      </c>
      <c r="F96" s="97">
        <v>0</v>
      </c>
      <c r="G96" s="97">
        <v>0</v>
      </c>
      <c r="H96" s="97">
        <v>0</v>
      </c>
      <c r="I96" s="97">
        <v>0</v>
      </c>
      <c r="J96" s="97">
        <v>0</v>
      </c>
      <c r="K96" s="97">
        <v>0</v>
      </c>
      <c r="L96" s="97">
        <v>0</v>
      </c>
      <c r="M96" s="97">
        <v>0</v>
      </c>
      <c r="N96" s="97">
        <v>0</v>
      </c>
      <c r="O96" s="97">
        <v>0</v>
      </c>
      <c r="P96" s="97">
        <v>0</v>
      </c>
      <c r="Q96" s="97">
        <v>0</v>
      </c>
      <c r="R96" s="97">
        <v>0</v>
      </c>
      <c r="S96" s="97">
        <v>0</v>
      </c>
    </row>
    <row r="97" spans="1:19" x14ac:dyDescent="0.25">
      <c r="A97" s="1" t="s">
        <v>111</v>
      </c>
      <c r="B97" s="97">
        <v>0</v>
      </c>
      <c r="C97" s="97">
        <v>2</v>
      </c>
      <c r="D97" s="97">
        <v>13</v>
      </c>
      <c r="E97" s="97">
        <v>15</v>
      </c>
      <c r="F97" s="97">
        <v>19</v>
      </c>
      <c r="G97" s="97">
        <v>11</v>
      </c>
      <c r="H97" s="97">
        <v>20</v>
      </c>
      <c r="I97" s="97">
        <v>10</v>
      </c>
      <c r="J97" s="97">
        <v>12</v>
      </c>
      <c r="K97" s="97">
        <v>1</v>
      </c>
      <c r="L97" s="97">
        <v>12</v>
      </c>
      <c r="M97" s="97">
        <v>13</v>
      </c>
      <c r="N97" s="97">
        <v>18</v>
      </c>
      <c r="O97" s="97">
        <v>19</v>
      </c>
      <c r="P97" s="97">
        <v>1</v>
      </c>
      <c r="Q97" s="97">
        <v>26</v>
      </c>
      <c r="R97" s="97">
        <v>31</v>
      </c>
      <c r="S97" s="97">
        <v>33</v>
      </c>
    </row>
    <row r="98" spans="1:19" x14ac:dyDescent="0.25">
      <c r="A98" s="1" t="s">
        <v>111</v>
      </c>
      <c r="B98" s="97">
        <v>1</v>
      </c>
      <c r="C98" s="97">
        <v>7</v>
      </c>
      <c r="D98" s="97">
        <v>26</v>
      </c>
      <c r="E98" s="97">
        <v>16</v>
      </c>
      <c r="F98" s="97">
        <v>19</v>
      </c>
      <c r="G98" s="97">
        <v>20</v>
      </c>
      <c r="H98" s="97">
        <v>14</v>
      </c>
      <c r="I98" s="97">
        <v>7</v>
      </c>
      <c r="J98" s="97">
        <v>14</v>
      </c>
      <c r="K98" s="97">
        <v>6</v>
      </c>
      <c r="L98" s="97">
        <v>8</v>
      </c>
      <c r="M98" s="97">
        <v>17</v>
      </c>
      <c r="N98" s="97">
        <v>11</v>
      </c>
      <c r="O98" s="97">
        <v>6</v>
      </c>
      <c r="P98" s="97">
        <v>19</v>
      </c>
      <c r="Q98" s="97">
        <v>9</v>
      </c>
      <c r="R98" s="97">
        <v>4</v>
      </c>
      <c r="S98" s="97">
        <v>2</v>
      </c>
    </row>
    <row r="99" spans="1:19" x14ac:dyDescent="0.25">
      <c r="A99" s="1" t="s">
        <v>111</v>
      </c>
      <c r="B99" s="97">
        <v>2</v>
      </c>
      <c r="C99" s="97">
        <v>31</v>
      </c>
      <c r="D99" s="97">
        <v>0</v>
      </c>
      <c r="E99" s="97">
        <v>7</v>
      </c>
      <c r="F99" s="97">
        <v>0</v>
      </c>
      <c r="G99" s="97">
        <v>8</v>
      </c>
      <c r="H99" s="97">
        <v>0</v>
      </c>
      <c r="I99" s="97">
        <v>23</v>
      </c>
      <c r="J99" s="97">
        <v>12</v>
      </c>
      <c r="K99" s="97">
        <v>33</v>
      </c>
      <c r="L99" s="97">
        <v>19</v>
      </c>
      <c r="M99" s="97">
        <v>9</v>
      </c>
      <c r="N99" s="97">
        <v>10</v>
      </c>
      <c r="O99" s="97">
        <v>13</v>
      </c>
      <c r="P99" s="97">
        <v>17</v>
      </c>
      <c r="Q99" s="97">
        <v>0</v>
      </c>
      <c r="R99" s="97">
        <v>0</v>
      </c>
      <c r="S99" s="97">
        <v>0</v>
      </c>
    </row>
    <row r="100" spans="1:19" x14ac:dyDescent="0.25">
      <c r="A100" s="1" t="s">
        <v>111</v>
      </c>
      <c r="B100" s="97" t="s">
        <v>66</v>
      </c>
      <c r="C100" s="97">
        <v>0</v>
      </c>
      <c r="D100" s="97">
        <v>1</v>
      </c>
      <c r="E100" s="97">
        <v>2</v>
      </c>
      <c r="F100" s="97">
        <v>2</v>
      </c>
      <c r="G100" s="97">
        <v>1</v>
      </c>
      <c r="H100" s="97">
        <v>6</v>
      </c>
      <c r="I100" s="97">
        <v>0</v>
      </c>
      <c r="J100" s="97">
        <v>2</v>
      </c>
      <c r="K100" s="97">
        <v>0</v>
      </c>
      <c r="L100" s="97">
        <v>1</v>
      </c>
      <c r="M100" s="97">
        <v>1</v>
      </c>
      <c r="N100" s="97">
        <v>1</v>
      </c>
      <c r="O100" s="97">
        <v>2</v>
      </c>
      <c r="P100" s="97">
        <v>3</v>
      </c>
      <c r="Q100" s="97">
        <v>5</v>
      </c>
      <c r="R100" s="97">
        <v>5</v>
      </c>
      <c r="S100" s="97">
        <v>5</v>
      </c>
    </row>
    <row r="101" spans="1:19" x14ac:dyDescent="0.25">
      <c r="A101" s="1" t="s">
        <v>112</v>
      </c>
      <c r="B101" s="97">
        <v>0</v>
      </c>
      <c r="C101" s="97">
        <v>0</v>
      </c>
      <c r="D101" s="97">
        <v>0</v>
      </c>
      <c r="E101" s="97">
        <v>0</v>
      </c>
      <c r="F101" s="97">
        <v>0</v>
      </c>
      <c r="G101" s="97">
        <v>0</v>
      </c>
      <c r="H101" s="97">
        <v>0</v>
      </c>
      <c r="I101" s="97">
        <v>0</v>
      </c>
      <c r="J101" s="97">
        <v>0</v>
      </c>
      <c r="K101" s="97">
        <v>0</v>
      </c>
      <c r="L101" s="97">
        <v>0</v>
      </c>
      <c r="M101" s="97">
        <v>1</v>
      </c>
      <c r="N101" s="97">
        <v>0</v>
      </c>
      <c r="O101" s="97">
        <v>1</v>
      </c>
      <c r="P101" s="97">
        <v>0</v>
      </c>
      <c r="Q101" s="97">
        <v>0</v>
      </c>
      <c r="R101" s="97">
        <v>1</v>
      </c>
      <c r="S101" s="97">
        <v>0</v>
      </c>
    </row>
    <row r="102" spans="1:19" x14ac:dyDescent="0.25">
      <c r="A102" s="1" t="s">
        <v>112</v>
      </c>
      <c r="B102" s="97">
        <v>1</v>
      </c>
      <c r="C102" s="97">
        <v>0</v>
      </c>
      <c r="D102" s="97">
        <v>1</v>
      </c>
      <c r="E102" s="97">
        <v>0</v>
      </c>
      <c r="F102" s="97">
        <v>1</v>
      </c>
      <c r="G102" s="97">
        <v>1</v>
      </c>
      <c r="H102" s="97">
        <v>1</v>
      </c>
      <c r="I102" s="97">
        <v>0</v>
      </c>
      <c r="J102" s="97">
        <v>0</v>
      </c>
      <c r="K102" s="97">
        <v>0</v>
      </c>
      <c r="L102" s="97">
        <v>1</v>
      </c>
      <c r="M102" s="97">
        <v>0</v>
      </c>
      <c r="N102" s="97">
        <v>0</v>
      </c>
      <c r="O102" s="97">
        <v>0</v>
      </c>
      <c r="P102" s="97">
        <v>1</v>
      </c>
      <c r="Q102" s="97">
        <v>1</v>
      </c>
      <c r="R102" s="97">
        <v>0</v>
      </c>
      <c r="S102" s="97">
        <v>0</v>
      </c>
    </row>
    <row r="103" spans="1:19" x14ac:dyDescent="0.25">
      <c r="A103" s="1" t="s">
        <v>112</v>
      </c>
      <c r="B103" s="97">
        <v>2</v>
      </c>
      <c r="C103" s="97">
        <v>1</v>
      </c>
      <c r="D103" s="97">
        <v>0</v>
      </c>
      <c r="E103" s="97">
        <v>1</v>
      </c>
      <c r="F103" s="97">
        <v>0</v>
      </c>
      <c r="G103" s="97">
        <v>0</v>
      </c>
      <c r="H103" s="97">
        <v>0</v>
      </c>
      <c r="I103" s="97">
        <v>1</v>
      </c>
      <c r="J103" s="97">
        <v>1</v>
      </c>
      <c r="K103" s="97">
        <v>1</v>
      </c>
      <c r="L103" s="97">
        <v>0</v>
      </c>
      <c r="M103" s="97">
        <v>0</v>
      </c>
      <c r="N103" s="97">
        <v>1</v>
      </c>
      <c r="O103" s="97">
        <v>0</v>
      </c>
      <c r="P103" s="97">
        <v>0</v>
      </c>
      <c r="Q103" s="97">
        <v>0</v>
      </c>
      <c r="R103" s="97">
        <v>0</v>
      </c>
      <c r="S103" s="97">
        <v>0</v>
      </c>
    </row>
    <row r="104" spans="1:19" x14ac:dyDescent="0.25">
      <c r="A104" s="1" t="s">
        <v>112</v>
      </c>
      <c r="B104" s="97" t="s">
        <v>66</v>
      </c>
      <c r="C104" s="97">
        <v>0</v>
      </c>
      <c r="D104" s="97">
        <v>0</v>
      </c>
      <c r="E104" s="97">
        <v>0</v>
      </c>
      <c r="F104" s="97">
        <v>0</v>
      </c>
      <c r="G104" s="97">
        <v>0</v>
      </c>
      <c r="H104" s="97">
        <v>0</v>
      </c>
      <c r="I104" s="97">
        <v>0</v>
      </c>
      <c r="J104" s="97">
        <v>0</v>
      </c>
      <c r="K104" s="97">
        <v>0</v>
      </c>
      <c r="L104" s="97">
        <v>0</v>
      </c>
      <c r="M104" s="97">
        <v>0</v>
      </c>
      <c r="N104" s="97">
        <v>0</v>
      </c>
      <c r="O104" s="97">
        <v>0</v>
      </c>
      <c r="P104" s="97">
        <v>0</v>
      </c>
      <c r="Q104" s="97">
        <v>0</v>
      </c>
      <c r="R104" s="97">
        <v>0</v>
      </c>
      <c r="S104" s="97">
        <v>1</v>
      </c>
    </row>
    <row r="105" spans="1:19" x14ac:dyDescent="0.25">
      <c r="A105" s="1" t="s">
        <v>113</v>
      </c>
      <c r="B105" s="97">
        <v>0</v>
      </c>
      <c r="C105" s="97">
        <v>0</v>
      </c>
      <c r="D105" s="97">
        <v>2</v>
      </c>
      <c r="E105" s="97">
        <v>3</v>
      </c>
      <c r="F105" s="97">
        <v>1</v>
      </c>
      <c r="G105" s="97">
        <v>2</v>
      </c>
      <c r="H105" s="97">
        <v>1</v>
      </c>
      <c r="I105" s="97">
        <v>2</v>
      </c>
      <c r="J105" s="97">
        <v>0</v>
      </c>
      <c r="K105" s="97">
        <v>0</v>
      </c>
      <c r="L105" s="97">
        <v>2</v>
      </c>
      <c r="M105" s="97">
        <v>1</v>
      </c>
      <c r="N105" s="97">
        <v>0</v>
      </c>
      <c r="O105" s="97">
        <v>2</v>
      </c>
      <c r="P105" s="97">
        <v>0</v>
      </c>
      <c r="Q105" s="97">
        <v>0</v>
      </c>
      <c r="R105" s="97">
        <v>0</v>
      </c>
      <c r="S105" s="97">
        <v>2</v>
      </c>
    </row>
    <row r="106" spans="1:19" x14ac:dyDescent="0.25">
      <c r="A106" s="1" t="s">
        <v>113</v>
      </c>
      <c r="B106" s="97">
        <v>1</v>
      </c>
      <c r="C106" s="97">
        <v>1</v>
      </c>
      <c r="D106" s="97">
        <v>1</v>
      </c>
      <c r="E106" s="97">
        <v>0</v>
      </c>
      <c r="F106" s="97">
        <v>2</v>
      </c>
      <c r="G106" s="97">
        <v>1</v>
      </c>
      <c r="H106" s="97">
        <v>2</v>
      </c>
      <c r="I106" s="97">
        <v>0</v>
      </c>
      <c r="J106" s="97">
        <v>1</v>
      </c>
      <c r="K106" s="97">
        <v>1</v>
      </c>
      <c r="L106" s="97">
        <v>0</v>
      </c>
      <c r="M106" s="97">
        <v>1</v>
      </c>
      <c r="N106" s="97">
        <v>1</v>
      </c>
      <c r="O106" s="97">
        <v>0</v>
      </c>
      <c r="P106" s="97">
        <v>1</v>
      </c>
      <c r="Q106" s="97">
        <v>3</v>
      </c>
      <c r="R106" s="97">
        <v>3</v>
      </c>
      <c r="S106" s="97">
        <v>1</v>
      </c>
    </row>
    <row r="107" spans="1:19" x14ac:dyDescent="0.25">
      <c r="A107" s="1" t="s">
        <v>113</v>
      </c>
      <c r="B107" s="97">
        <v>2</v>
      </c>
      <c r="C107" s="97">
        <v>2</v>
      </c>
      <c r="D107" s="97">
        <v>0</v>
      </c>
      <c r="E107" s="97">
        <v>0</v>
      </c>
      <c r="F107" s="97">
        <v>0</v>
      </c>
      <c r="G107" s="97">
        <v>0</v>
      </c>
      <c r="H107" s="97">
        <v>0</v>
      </c>
      <c r="I107" s="97">
        <v>1</v>
      </c>
      <c r="J107" s="97">
        <v>2</v>
      </c>
      <c r="K107" s="97">
        <v>2</v>
      </c>
      <c r="L107" s="97">
        <v>1</v>
      </c>
      <c r="M107" s="97">
        <v>1</v>
      </c>
      <c r="N107" s="97">
        <v>2</v>
      </c>
      <c r="O107" s="97">
        <v>1</v>
      </c>
      <c r="P107" s="97">
        <v>2</v>
      </c>
      <c r="Q107" s="97">
        <v>0</v>
      </c>
      <c r="R107" s="97">
        <v>0</v>
      </c>
      <c r="S107" s="97">
        <v>0</v>
      </c>
    </row>
    <row r="108" spans="1:19" x14ac:dyDescent="0.25">
      <c r="A108" s="1" t="s">
        <v>113</v>
      </c>
      <c r="B108" s="97" t="s">
        <v>66</v>
      </c>
      <c r="C108" s="97">
        <v>0</v>
      </c>
      <c r="D108" s="97">
        <v>0</v>
      </c>
      <c r="E108" s="97">
        <v>0</v>
      </c>
      <c r="F108" s="97">
        <v>0</v>
      </c>
      <c r="G108" s="97">
        <v>0</v>
      </c>
      <c r="H108" s="97">
        <v>0</v>
      </c>
      <c r="I108" s="97">
        <v>0</v>
      </c>
      <c r="J108" s="97">
        <v>0</v>
      </c>
      <c r="K108" s="97">
        <v>0</v>
      </c>
      <c r="L108" s="97">
        <v>0</v>
      </c>
      <c r="M108" s="97">
        <v>0</v>
      </c>
      <c r="N108" s="97">
        <v>0</v>
      </c>
      <c r="O108" s="97">
        <v>0</v>
      </c>
      <c r="P108" s="97">
        <v>0</v>
      </c>
      <c r="Q108" s="97">
        <v>0</v>
      </c>
      <c r="R108" s="97">
        <v>0</v>
      </c>
      <c r="S108" s="97">
        <v>0</v>
      </c>
    </row>
    <row r="109" spans="1:19" x14ac:dyDescent="0.25">
      <c r="A109" s="1" t="s">
        <v>114</v>
      </c>
      <c r="B109" s="97">
        <v>0</v>
      </c>
      <c r="C109" s="97">
        <v>1</v>
      </c>
      <c r="D109" s="97">
        <v>7</v>
      </c>
      <c r="E109" s="97">
        <v>6</v>
      </c>
      <c r="F109" s="97">
        <v>6</v>
      </c>
      <c r="G109" s="97">
        <v>4</v>
      </c>
      <c r="H109" s="97">
        <v>5</v>
      </c>
      <c r="I109" s="97">
        <v>2</v>
      </c>
      <c r="J109" s="97">
        <v>2</v>
      </c>
      <c r="K109" s="97">
        <v>1</v>
      </c>
      <c r="L109" s="97">
        <v>4</v>
      </c>
      <c r="M109" s="97">
        <v>10</v>
      </c>
      <c r="N109" s="97">
        <v>4</v>
      </c>
      <c r="O109" s="97">
        <v>7</v>
      </c>
      <c r="P109" s="97">
        <v>1</v>
      </c>
      <c r="Q109" s="97">
        <v>8</v>
      </c>
      <c r="R109" s="97">
        <v>9</v>
      </c>
      <c r="S109" s="97">
        <v>16</v>
      </c>
    </row>
    <row r="110" spans="1:19" x14ac:dyDescent="0.25">
      <c r="A110" s="1" t="s">
        <v>114</v>
      </c>
      <c r="B110" s="97">
        <v>1</v>
      </c>
      <c r="C110" s="97">
        <v>5</v>
      </c>
      <c r="D110" s="97">
        <v>18</v>
      </c>
      <c r="E110" s="97">
        <v>13</v>
      </c>
      <c r="F110" s="97">
        <v>19</v>
      </c>
      <c r="G110" s="97">
        <v>20</v>
      </c>
      <c r="H110" s="97">
        <v>20</v>
      </c>
      <c r="I110" s="97">
        <v>5</v>
      </c>
      <c r="J110" s="97">
        <v>13</v>
      </c>
      <c r="K110" s="97">
        <v>0</v>
      </c>
      <c r="L110" s="97">
        <v>8</v>
      </c>
      <c r="M110" s="97">
        <v>12</v>
      </c>
      <c r="N110" s="97">
        <v>14</v>
      </c>
      <c r="O110" s="97">
        <v>11</v>
      </c>
      <c r="P110" s="97">
        <v>12</v>
      </c>
      <c r="Q110" s="97">
        <v>16</v>
      </c>
      <c r="R110" s="97">
        <v>15</v>
      </c>
      <c r="S110" s="97">
        <v>8</v>
      </c>
    </row>
    <row r="111" spans="1:19" x14ac:dyDescent="0.25">
      <c r="A111" s="1" t="s">
        <v>114</v>
      </c>
      <c r="B111" s="97">
        <v>2</v>
      </c>
      <c r="C111" s="97">
        <v>19</v>
      </c>
      <c r="D111" s="97">
        <v>0</v>
      </c>
      <c r="E111" s="97">
        <v>6</v>
      </c>
      <c r="F111" s="97">
        <v>0</v>
      </c>
      <c r="G111" s="97">
        <v>1</v>
      </c>
      <c r="H111" s="97">
        <v>0</v>
      </c>
      <c r="I111" s="97">
        <v>18</v>
      </c>
      <c r="J111" s="97">
        <v>10</v>
      </c>
      <c r="K111" s="97">
        <v>24</v>
      </c>
      <c r="L111" s="97">
        <v>13</v>
      </c>
      <c r="M111" s="97">
        <v>3</v>
      </c>
      <c r="N111" s="97">
        <v>7</v>
      </c>
      <c r="O111" s="97">
        <v>6</v>
      </c>
      <c r="P111" s="97">
        <v>12</v>
      </c>
      <c r="Q111" s="97">
        <v>0</v>
      </c>
      <c r="R111" s="97">
        <v>0</v>
      </c>
      <c r="S111" s="97">
        <v>0</v>
      </c>
    </row>
    <row r="112" spans="1:19" x14ac:dyDescent="0.25">
      <c r="A112" s="1" t="s">
        <v>114</v>
      </c>
      <c r="B112" s="97" t="s">
        <v>66</v>
      </c>
      <c r="C112" s="97">
        <v>0</v>
      </c>
      <c r="D112" s="97">
        <v>0</v>
      </c>
      <c r="E112" s="97">
        <v>0</v>
      </c>
      <c r="F112" s="97">
        <v>0</v>
      </c>
      <c r="G112" s="97">
        <v>0</v>
      </c>
      <c r="H112" s="97">
        <v>0</v>
      </c>
      <c r="I112" s="97">
        <v>0</v>
      </c>
      <c r="J112" s="97">
        <v>0</v>
      </c>
      <c r="K112" s="97">
        <v>0</v>
      </c>
      <c r="L112" s="97">
        <v>0</v>
      </c>
      <c r="M112" s="97">
        <v>0</v>
      </c>
      <c r="N112" s="97">
        <v>0</v>
      </c>
      <c r="O112" s="97">
        <v>1</v>
      </c>
      <c r="P112" s="97">
        <v>0</v>
      </c>
      <c r="Q112" s="97">
        <v>1</v>
      </c>
      <c r="R112" s="97">
        <v>1</v>
      </c>
      <c r="S112" s="97">
        <v>1</v>
      </c>
    </row>
    <row r="113" spans="1:19" x14ac:dyDescent="0.25">
      <c r="A113" s="1" t="s">
        <v>115</v>
      </c>
      <c r="B113" s="97">
        <v>0</v>
      </c>
      <c r="C113" s="97">
        <v>0</v>
      </c>
      <c r="D113" s="97">
        <v>3</v>
      </c>
      <c r="E113" s="97">
        <v>0</v>
      </c>
      <c r="F113" s="97">
        <v>2</v>
      </c>
      <c r="G113" s="97">
        <v>4</v>
      </c>
      <c r="H113" s="97">
        <v>0</v>
      </c>
      <c r="I113" s="97">
        <v>6</v>
      </c>
      <c r="J113" s="97">
        <v>1</v>
      </c>
      <c r="K113" s="97">
        <v>0</v>
      </c>
      <c r="L113" s="97">
        <v>1</v>
      </c>
      <c r="M113" s="97">
        <v>6</v>
      </c>
      <c r="N113" s="97">
        <v>1</v>
      </c>
      <c r="O113" s="97">
        <v>1</v>
      </c>
      <c r="P113" s="97">
        <v>2</v>
      </c>
      <c r="Q113" s="97">
        <v>4</v>
      </c>
      <c r="R113" s="97">
        <v>5</v>
      </c>
      <c r="S113" s="97">
        <v>8</v>
      </c>
    </row>
    <row r="114" spans="1:19" x14ac:dyDescent="0.25">
      <c r="A114" s="1" t="s">
        <v>115</v>
      </c>
      <c r="B114" s="97">
        <v>1</v>
      </c>
      <c r="C114" s="97">
        <v>0</v>
      </c>
      <c r="D114" s="97">
        <v>7</v>
      </c>
      <c r="E114" s="97">
        <v>6</v>
      </c>
      <c r="F114" s="97">
        <v>8</v>
      </c>
      <c r="G114" s="97">
        <v>5</v>
      </c>
      <c r="H114" s="97">
        <v>10</v>
      </c>
      <c r="I114" s="97">
        <v>1</v>
      </c>
      <c r="J114" s="97">
        <v>3</v>
      </c>
      <c r="K114" s="97">
        <v>1</v>
      </c>
      <c r="L114" s="97">
        <v>1</v>
      </c>
      <c r="M114" s="97">
        <v>4</v>
      </c>
      <c r="N114" s="97">
        <v>4</v>
      </c>
      <c r="O114" s="97">
        <v>6</v>
      </c>
      <c r="P114" s="97">
        <v>3</v>
      </c>
      <c r="Q114" s="97">
        <v>6</v>
      </c>
      <c r="R114" s="97">
        <v>5</v>
      </c>
      <c r="S114" s="97">
        <v>2</v>
      </c>
    </row>
    <row r="115" spans="1:19" x14ac:dyDescent="0.25">
      <c r="A115" s="1" t="s">
        <v>115</v>
      </c>
      <c r="B115" s="97">
        <v>2</v>
      </c>
      <c r="C115" s="97">
        <v>10</v>
      </c>
      <c r="D115" s="97">
        <v>0</v>
      </c>
      <c r="E115" s="97">
        <v>4</v>
      </c>
      <c r="F115" s="97">
        <v>0</v>
      </c>
      <c r="G115" s="97">
        <v>1</v>
      </c>
      <c r="H115" s="97">
        <v>0</v>
      </c>
      <c r="I115" s="97">
        <v>3</v>
      </c>
      <c r="J115" s="97">
        <v>6</v>
      </c>
      <c r="K115" s="97">
        <v>9</v>
      </c>
      <c r="L115" s="97">
        <v>8</v>
      </c>
      <c r="M115" s="97">
        <v>0</v>
      </c>
      <c r="N115" s="97">
        <v>5</v>
      </c>
      <c r="O115" s="97">
        <v>3</v>
      </c>
      <c r="P115" s="97">
        <v>5</v>
      </c>
      <c r="Q115" s="97">
        <v>0</v>
      </c>
      <c r="R115" s="97">
        <v>0</v>
      </c>
      <c r="S115" s="97">
        <v>0</v>
      </c>
    </row>
    <row r="116" spans="1:19" x14ac:dyDescent="0.25">
      <c r="A116" s="1" t="s">
        <v>115</v>
      </c>
      <c r="B116" s="97" t="s">
        <v>66</v>
      </c>
      <c r="C116" s="97">
        <v>0</v>
      </c>
      <c r="D116" s="97">
        <v>0</v>
      </c>
      <c r="E116" s="97">
        <v>0</v>
      </c>
      <c r="F116" s="97">
        <v>0</v>
      </c>
      <c r="G116" s="97">
        <v>0</v>
      </c>
      <c r="H116" s="97">
        <v>0</v>
      </c>
      <c r="I116" s="97">
        <v>0</v>
      </c>
      <c r="J116" s="97">
        <v>0</v>
      </c>
      <c r="K116" s="97">
        <v>0</v>
      </c>
      <c r="L116" s="97">
        <v>0</v>
      </c>
      <c r="M116" s="97">
        <v>0</v>
      </c>
      <c r="N116" s="97">
        <v>0</v>
      </c>
      <c r="O116" s="97">
        <v>0</v>
      </c>
      <c r="P116" s="97">
        <v>0</v>
      </c>
      <c r="Q116" s="97">
        <v>0</v>
      </c>
      <c r="R116" s="97">
        <v>0</v>
      </c>
      <c r="S116" s="97">
        <v>0</v>
      </c>
    </row>
    <row r="117" spans="1:19" x14ac:dyDescent="0.25">
      <c r="A117" s="1" t="s">
        <v>40</v>
      </c>
      <c r="B117" s="97">
        <v>0</v>
      </c>
      <c r="C117" s="97">
        <v>0</v>
      </c>
      <c r="D117" s="97">
        <v>0</v>
      </c>
      <c r="E117" s="97">
        <v>2</v>
      </c>
      <c r="F117" s="97">
        <v>1</v>
      </c>
      <c r="G117" s="97">
        <v>4</v>
      </c>
      <c r="H117" s="97">
        <v>3</v>
      </c>
      <c r="I117" s="97">
        <v>1</v>
      </c>
      <c r="J117" s="97">
        <v>1</v>
      </c>
      <c r="K117" s="97">
        <v>0</v>
      </c>
      <c r="L117" s="97">
        <v>0</v>
      </c>
      <c r="M117" s="97">
        <v>1</v>
      </c>
      <c r="N117" s="97">
        <v>1</v>
      </c>
      <c r="O117" s="97">
        <v>0</v>
      </c>
      <c r="P117" s="97">
        <v>1</v>
      </c>
      <c r="Q117" s="97">
        <v>2</v>
      </c>
      <c r="R117" s="97">
        <v>4</v>
      </c>
      <c r="S117" s="97">
        <v>5</v>
      </c>
    </row>
    <row r="118" spans="1:19" x14ac:dyDescent="0.25">
      <c r="A118" s="1" t="s">
        <v>40</v>
      </c>
      <c r="B118" s="97">
        <v>1</v>
      </c>
      <c r="C118" s="97">
        <v>0</v>
      </c>
      <c r="D118" s="97">
        <v>6</v>
      </c>
      <c r="E118" s="97">
        <v>4</v>
      </c>
      <c r="F118" s="97">
        <v>5</v>
      </c>
      <c r="G118" s="97">
        <v>0</v>
      </c>
      <c r="H118" s="97">
        <v>3</v>
      </c>
      <c r="I118" s="97">
        <v>2</v>
      </c>
      <c r="J118" s="97">
        <v>2</v>
      </c>
      <c r="K118" s="97">
        <v>1</v>
      </c>
      <c r="L118" s="97">
        <v>3</v>
      </c>
      <c r="M118" s="97">
        <v>1</v>
      </c>
      <c r="N118" s="97">
        <v>3</v>
      </c>
      <c r="O118" s="97">
        <v>4</v>
      </c>
      <c r="P118" s="97">
        <v>1</v>
      </c>
      <c r="Q118" s="97">
        <v>4</v>
      </c>
      <c r="R118" s="97">
        <v>2</v>
      </c>
      <c r="S118" s="97">
        <v>1</v>
      </c>
    </row>
    <row r="119" spans="1:19" x14ac:dyDescent="0.25">
      <c r="A119" s="1" t="s">
        <v>40</v>
      </c>
      <c r="B119" s="97">
        <v>2</v>
      </c>
      <c r="C119" s="97">
        <v>6</v>
      </c>
      <c r="D119" s="97">
        <v>0</v>
      </c>
      <c r="E119" s="97">
        <v>0</v>
      </c>
      <c r="F119" s="97">
        <v>0</v>
      </c>
      <c r="G119" s="97">
        <v>2</v>
      </c>
      <c r="H119" s="97">
        <v>0</v>
      </c>
      <c r="I119" s="97">
        <v>3</v>
      </c>
      <c r="J119" s="97">
        <v>3</v>
      </c>
      <c r="K119" s="97">
        <v>5</v>
      </c>
      <c r="L119" s="97">
        <v>3</v>
      </c>
      <c r="M119" s="97">
        <v>4</v>
      </c>
      <c r="N119" s="97">
        <v>2</v>
      </c>
      <c r="O119" s="97">
        <v>2</v>
      </c>
      <c r="P119" s="97">
        <v>4</v>
      </c>
      <c r="Q119" s="97">
        <v>0</v>
      </c>
      <c r="R119" s="97">
        <v>0</v>
      </c>
      <c r="S119" s="97">
        <v>0</v>
      </c>
    </row>
    <row r="120" spans="1:19" x14ac:dyDescent="0.25">
      <c r="A120" s="1" t="s">
        <v>40</v>
      </c>
      <c r="B120" s="97" t="s">
        <v>66</v>
      </c>
      <c r="C120" s="97">
        <v>0</v>
      </c>
      <c r="D120" s="97">
        <v>0</v>
      </c>
      <c r="E120" s="97">
        <v>0</v>
      </c>
      <c r="F120" s="97">
        <v>0</v>
      </c>
      <c r="G120" s="97">
        <v>0</v>
      </c>
      <c r="H120" s="97">
        <v>0</v>
      </c>
      <c r="I120" s="97">
        <v>0</v>
      </c>
      <c r="J120" s="97">
        <v>0</v>
      </c>
      <c r="K120" s="97">
        <v>0</v>
      </c>
      <c r="L120" s="97">
        <v>0</v>
      </c>
      <c r="M120" s="97">
        <v>0</v>
      </c>
      <c r="N120" s="97">
        <v>0</v>
      </c>
      <c r="O120" s="97">
        <v>0</v>
      </c>
      <c r="P120" s="97">
        <v>0</v>
      </c>
      <c r="Q120" s="97">
        <v>0</v>
      </c>
      <c r="R120" s="97">
        <v>0</v>
      </c>
      <c r="S120" s="97">
        <v>0</v>
      </c>
    </row>
    <row r="121" spans="1:19" x14ac:dyDescent="0.25">
      <c r="A121" s="1" t="s">
        <v>118</v>
      </c>
      <c r="B121" s="97">
        <v>0</v>
      </c>
      <c r="C121" s="97">
        <v>0</v>
      </c>
      <c r="D121" s="97">
        <v>0</v>
      </c>
      <c r="E121" s="97">
        <v>0</v>
      </c>
      <c r="F121" s="97">
        <v>0</v>
      </c>
      <c r="G121" s="97">
        <v>0</v>
      </c>
      <c r="H121" s="97">
        <v>2</v>
      </c>
      <c r="I121" s="97">
        <v>1</v>
      </c>
      <c r="J121" s="97">
        <v>0</v>
      </c>
      <c r="K121" s="97">
        <v>0</v>
      </c>
      <c r="L121" s="97">
        <v>1</v>
      </c>
      <c r="M121" s="97">
        <v>4</v>
      </c>
      <c r="N121" s="97">
        <v>1</v>
      </c>
      <c r="O121" s="97">
        <v>0</v>
      </c>
      <c r="P121" s="97">
        <v>1</v>
      </c>
      <c r="Q121" s="97">
        <v>3</v>
      </c>
      <c r="R121" s="97">
        <v>4</v>
      </c>
      <c r="S121" s="97">
        <v>3</v>
      </c>
    </row>
    <row r="122" spans="1:19" x14ac:dyDescent="0.25">
      <c r="A122" s="1" t="s">
        <v>118</v>
      </c>
      <c r="B122" s="97">
        <v>1</v>
      </c>
      <c r="C122" s="97">
        <v>0</v>
      </c>
      <c r="D122" s="97">
        <v>0</v>
      </c>
      <c r="E122" s="97">
        <v>0</v>
      </c>
      <c r="F122" s="97">
        <v>0</v>
      </c>
      <c r="G122" s="97">
        <v>0</v>
      </c>
      <c r="H122" s="97">
        <v>5</v>
      </c>
      <c r="I122" s="97">
        <v>0</v>
      </c>
      <c r="J122" s="97">
        <v>0</v>
      </c>
      <c r="K122" s="97">
        <v>0</v>
      </c>
      <c r="L122" s="97">
        <v>3</v>
      </c>
      <c r="M122" s="97">
        <v>0</v>
      </c>
      <c r="N122" s="97">
        <v>2</v>
      </c>
      <c r="O122" s="97">
        <v>0</v>
      </c>
      <c r="P122" s="97">
        <v>1</v>
      </c>
      <c r="Q122" s="97">
        <v>4</v>
      </c>
      <c r="R122" s="97">
        <v>3</v>
      </c>
      <c r="S122" s="97">
        <v>4</v>
      </c>
    </row>
    <row r="123" spans="1:19" x14ac:dyDescent="0.25">
      <c r="A123" s="1" t="s">
        <v>118</v>
      </c>
      <c r="B123" s="97">
        <v>2</v>
      </c>
      <c r="C123" s="97">
        <v>0</v>
      </c>
      <c r="D123" s="97">
        <v>0</v>
      </c>
      <c r="E123" s="97">
        <v>0</v>
      </c>
      <c r="F123" s="97">
        <v>0</v>
      </c>
      <c r="G123" s="97">
        <v>0</v>
      </c>
      <c r="H123" s="97">
        <v>0</v>
      </c>
      <c r="I123" s="97">
        <v>6</v>
      </c>
      <c r="J123" s="97">
        <v>0</v>
      </c>
      <c r="K123" s="97">
        <v>7</v>
      </c>
      <c r="L123" s="97">
        <v>3</v>
      </c>
      <c r="M123" s="97">
        <v>3</v>
      </c>
      <c r="N123" s="97">
        <v>4</v>
      </c>
      <c r="O123" s="97">
        <v>0</v>
      </c>
      <c r="P123" s="97">
        <v>5</v>
      </c>
      <c r="Q123" s="97">
        <v>0</v>
      </c>
      <c r="R123" s="97">
        <v>0</v>
      </c>
      <c r="S123" s="97">
        <v>0</v>
      </c>
    </row>
    <row r="124" spans="1:19" ht="15.75" thickBot="1" x14ac:dyDescent="0.3">
      <c r="A124" s="144" t="s">
        <v>118</v>
      </c>
      <c r="B124" s="105" t="s">
        <v>66</v>
      </c>
      <c r="C124" s="105">
        <v>7</v>
      </c>
      <c r="D124" s="105">
        <v>7</v>
      </c>
      <c r="E124" s="105">
        <v>7</v>
      </c>
      <c r="F124" s="105">
        <v>7</v>
      </c>
      <c r="G124" s="105">
        <v>7</v>
      </c>
      <c r="H124" s="105">
        <v>0</v>
      </c>
      <c r="I124" s="105">
        <v>0</v>
      </c>
      <c r="J124" s="105">
        <v>7</v>
      </c>
      <c r="K124" s="105">
        <v>0</v>
      </c>
      <c r="L124" s="105">
        <v>0</v>
      </c>
      <c r="M124" s="105">
        <v>0</v>
      </c>
      <c r="N124" s="105">
        <v>0</v>
      </c>
      <c r="O124" s="105">
        <v>7</v>
      </c>
      <c r="P124" s="105">
        <v>0</v>
      </c>
      <c r="Q124" s="105">
        <v>0</v>
      </c>
      <c r="R124" s="105">
        <v>0</v>
      </c>
      <c r="S124" s="105">
        <v>0</v>
      </c>
    </row>
    <row r="125" spans="1:19" ht="18.75" x14ac:dyDescent="0.3">
      <c r="A125" s="145" t="s">
        <v>134</v>
      </c>
      <c r="B125" s="146">
        <v>0</v>
      </c>
      <c r="C125" s="146">
        <v>10</v>
      </c>
      <c r="D125" s="156">
        <v>296</v>
      </c>
      <c r="E125" s="156">
        <v>319</v>
      </c>
      <c r="F125" s="147">
        <v>212</v>
      </c>
      <c r="G125" s="147">
        <v>190</v>
      </c>
      <c r="H125" s="156">
        <v>294</v>
      </c>
      <c r="I125" s="146">
        <v>130</v>
      </c>
      <c r="J125" s="146">
        <v>100</v>
      </c>
      <c r="K125" s="146">
        <v>35</v>
      </c>
      <c r="L125" s="146">
        <v>157</v>
      </c>
      <c r="M125" s="147">
        <v>253</v>
      </c>
      <c r="N125" s="147">
        <v>171</v>
      </c>
      <c r="O125" s="156">
        <v>290</v>
      </c>
      <c r="P125" s="146">
        <v>28</v>
      </c>
      <c r="Q125" s="147">
        <v>243</v>
      </c>
      <c r="R125" s="156">
        <v>324</v>
      </c>
      <c r="S125" s="148">
        <v>469</v>
      </c>
    </row>
    <row r="126" spans="1:19" x14ac:dyDescent="0.25">
      <c r="A126" s="149"/>
      <c r="B126" s="97">
        <v>1</v>
      </c>
      <c r="C126" s="97">
        <v>110</v>
      </c>
      <c r="D126" s="100">
        <v>543</v>
      </c>
      <c r="E126" s="100">
        <v>267</v>
      </c>
      <c r="F126" s="106">
        <v>630</v>
      </c>
      <c r="G126" s="106">
        <v>399</v>
      </c>
      <c r="H126" s="100">
        <v>530</v>
      </c>
      <c r="I126" s="97">
        <v>135</v>
      </c>
      <c r="J126" s="97">
        <v>241</v>
      </c>
      <c r="K126" s="97">
        <v>93</v>
      </c>
      <c r="L126" s="97">
        <v>220</v>
      </c>
      <c r="M126" s="106">
        <v>318</v>
      </c>
      <c r="N126" s="106">
        <v>307</v>
      </c>
      <c r="O126" s="100">
        <v>184</v>
      </c>
      <c r="P126" s="97">
        <v>348</v>
      </c>
      <c r="Q126" s="106">
        <v>581</v>
      </c>
      <c r="R126" s="100">
        <v>500</v>
      </c>
      <c r="S126" s="150">
        <v>347</v>
      </c>
    </row>
    <row r="127" spans="1:19" x14ac:dyDescent="0.25">
      <c r="A127" s="149"/>
      <c r="B127" s="97">
        <v>2</v>
      </c>
      <c r="C127" s="97">
        <v>729</v>
      </c>
      <c r="D127" s="100">
        <v>0</v>
      </c>
      <c r="E127" s="100">
        <v>257</v>
      </c>
      <c r="F127" s="106">
        <v>0</v>
      </c>
      <c r="G127" s="106">
        <v>256</v>
      </c>
      <c r="H127" s="100">
        <v>0</v>
      </c>
      <c r="I127" s="97">
        <v>593</v>
      </c>
      <c r="J127" s="97">
        <v>499</v>
      </c>
      <c r="K127" s="97">
        <v>728</v>
      </c>
      <c r="L127" s="97">
        <v>476</v>
      </c>
      <c r="M127" s="106">
        <v>270</v>
      </c>
      <c r="N127" s="106">
        <v>378</v>
      </c>
      <c r="O127" s="100">
        <v>370</v>
      </c>
      <c r="P127" s="97">
        <v>478</v>
      </c>
      <c r="Q127" s="106">
        <v>0</v>
      </c>
      <c r="R127" s="100">
        <v>0</v>
      </c>
      <c r="S127" s="150">
        <v>0</v>
      </c>
    </row>
    <row r="128" spans="1:19" x14ac:dyDescent="0.25">
      <c r="A128" s="149"/>
      <c r="B128" s="97" t="s">
        <v>66</v>
      </c>
      <c r="C128" s="97">
        <v>10</v>
      </c>
      <c r="D128" s="100">
        <v>20</v>
      </c>
      <c r="E128" s="100">
        <v>16</v>
      </c>
      <c r="F128" s="106">
        <v>17</v>
      </c>
      <c r="G128" s="106">
        <v>14</v>
      </c>
      <c r="H128" s="100">
        <v>35</v>
      </c>
      <c r="I128" s="97">
        <v>1</v>
      </c>
      <c r="J128" s="97">
        <v>19</v>
      </c>
      <c r="K128" s="97">
        <v>3</v>
      </c>
      <c r="L128" s="97">
        <v>6</v>
      </c>
      <c r="M128" s="106">
        <v>18</v>
      </c>
      <c r="N128" s="106">
        <v>3</v>
      </c>
      <c r="O128" s="100">
        <v>15</v>
      </c>
      <c r="P128" s="97">
        <v>5</v>
      </c>
      <c r="Q128" s="106">
        <v>35</v>
      </c>
      <c r="R128" s="100">
        <v>35</v>
      </c>
      <c r="S128" s="150">
        <v>43</v>
      </c>
    </row>
    <row r="129" spans="1:19" ht="48" thickBot="1" x14ac:dyDescent="0.3">
      <c r="A129" s="151"/>
      <c r="B129" s="152" t="s">
        <v>124</v>
      </c>
      <c r="C129" s="153">
        <f>(C125+C128)/859</f>
        <v>2.3282887077997673E-2</v>
      </c>
      <c r="D129" s="157">
        <f t="shared" ref="D129:S129" si="0">(D125+D128)/859</f>
        <v>0.36786961583236322</v>
      </c>
      <c r="E129" s="157">
        <f t="shared" si="0"/>
        <v>0.38998835855646102</v>
      </c>
      <c r="F129" s="154">
        <f t="shared" si="0"/>
        <v>0.26658905704307334</v>
      </c>
      <c r="G129" s="154">
        <f t="shared" si="0"/>
        <v>0.23748544819557627</v>
      </c>
      <c r="H129" s="157">
        <f t="shared" si="0"/>
        <v>0.3830034924330617</v>
      </c>
      <c r="I129" s="153">
        <f t="shared" si="0"/>
        <v>0.15250291036088476</v>
      </c>
      <c r="J129" s="153">
        <f t="shared" si="0"/>
        <v>0.13853317811408614</v>
      </c>
      <c r="K129" s="153">
        <f t="shared" si="0"/>
        <v>4.4237485448195578E-2</v>
      </c>
      <c r="L129" s="153">
        <f t="shared" si="0"/>
        <v>0.18975552968568102</v>
      </c>
      <c r="M129" s="154">
        <f t="shared" si="0"/>
        <v>0.31548311990686845</v>
      </c>
      <c r="N129" s="154">
        <f t="shared" si="0"/>
        <v>0.20256111757857975</v>
      </c>
      <c r="O129" s="157">
        <f t="shared" si="0"/>
        <v>0.35506402793946451</v>
      </c>
      <c r="P129" s="153">
        <f t="shared" si="0"/>
        <v>3.8416763678696161E-2</v>
      </c>
      <c r="Q129" s="154">
        <f t="shared" si="0"/>
        <v>0.32363213038416766</v>
      </c>
      <c r="R129" s="157">
        <f t="shared" si="0"/>
        <v>0.41792782305005821</v>
      </c>
      <c r="S129" s="155">
        <f t="shared" si="0"/>
        <v>0.59604190919674038</v>
      </c>
    </row>
    <row r="130" spans="1:19" x14ac:dyDescent="0.25">
      <c r="B130" s="1" t="s">
        <v>197</v>
      </c>
      <c r="C130" s="354">
        <f>(C126+C127)/859*100</f>
        <v>97.671711292200243</v>
      </c>
      <c r="D130" s="354">
        <f t="shared" ref="D130:S130" si="1">(D126+D127)/859*100</f>
        <v>63.213038416763681</v>
      </c>
      <c r="E130" s="354">
        <f t="shared" si="1"/>
        <v>61.001164144353901</v>
      </c>
      <c r="F130" s="354">
        <f t="shared" si="1"/>
        <v>73.34109429569267</v>
      </c>
      <c r="G130" s="354">
        <f t="shared" si="1"/>
        <v>76.251455180442377</v>
      </c>
      <c r="H130" s="354">
        <f t="shared" si="1"/>
        <v>61.699650756693828</v>
      </c>
      <c r="I130" s="354">
        <f t="shared" si="1"/>
        <v>84.74970896391153</v>
      </c>
      <c r="J130" s="354">
        <f t="shared" si="1"/>
        <v>86.146682188591384</v>
      </c>
      <c r="K130" s="354">
        <f t="shared" si="1"/>
        <v>95.57625145518044</v>
      </c>
      <c r="L130" s="354">
        <f t="shared" si="1"/>
        <v>81.024447031431905</v>
      </c>
      <c r="M130" s="354">
        <f t="shared" si="1"/>
        <v>68.451688009313145</v>
      </c>
      <c r="N130" s="354">
        <f t="shared" si="1"/>
        <v>79.74388824214202</v>
      </c>
      <c r="O130" s="354">
        <f t="shared" si="1"/>
        <v>64.493597206053551</v>
      </c>
      <c r="P130" s="354">
        <f t="shared" si="1"/>
        <v>96.158323632130376</v>
      </c>
      <c r="Q130" s="354">
        <f t="shared" si="1"/>
        <v>67.63678696158324</v>
      </c>
      <c r="R130" s="354">
        <f t="shared" si="1"/>
        <v>58.207217694994185</v>
      </c>
      <c r="S130" s="354">
        <f t="shared" si="1"/>
        <v>40.395809080325961</v>
      </c>
    </row>
    <row r="131" spans="1:19" ht="18.75" x14ac:dyDescent="0.3">
      <c r="A131" s="92" t="s">
        <v>77</v>
      </c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</row>
    <row r="132" spans="1:19" ht="18.75" x14ac:dyDescent="0.3">
      <c r="A132" s="110" t="s">
        <v>151</v>
      </c>
      <c r="B132" s="111"/>
      <c r="C132" s="111"/>
      <c r="D132" s="111"/>
      <c r="E132" s="111"/>
      <c r="F132" s="111"/>
      <c r="G132" s="111"/>
      <c r="H132" s="111"/>
      <c r="I132" s="111"/>
    </row>
    <row r="133" spans="1:19" ht="18.75" x14ac:dyDescent="0.3">
      <c r="A133" s="108" t="s">
        <v>152</v>
      </c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</row>
    <row r="134" spans="1:19" ht="18.75" x14ac:dyDescent="0.3">
      <c r="A134" s="112" t="s">
        <v>153</v>
      </c>
      <c r="B134" s="11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</row>
  </sheetData>
  <mergeCells count="17">
    <mergeCell ref="R3:R4"/>
    <mergeCell ref="S3:S4"/>
    <mergeCell ref="D3:D4"/>
    <mergeCell ref="E3:E4"/>
    <mergeCell ref="F3:F4"/>
    <mergeCell ref="G3:G4"/>
    <mergeCell ref="H3:H4"/>
    <mergeCell ref="J3:J4"/>
    <mergeCell ref="K3:K4"/>
    <mergeCell ref="L3:L4"/>
    <mergeCell ref="M3:M4"/>
    <mergeCell ref="I3:I4"/>
    <mergeCell ref="C3:C4"/>
    <mergeCell ref="N3:N4"/>
    <mergeCell ref="O3:O4"/>
    <mergeCell ref="P3:P4"/>
    <mergeCell ref="Q3:Q4"/>
  </mergeCells>
  <dataValidations count="2">
    <dataValidation type="list" allowBlank="1" showInputMessage="1" showErrorMessage="1" sqref="B7:B23">
      <formula1>#REF!</formula1>
    </dataValidation>
    <dataValidation type="list" allowBlank="1" showInputMessage="1" showErrorMessage="1" sqref="A8:A24">
      <formula1>$AA$12:$AA$25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5"/>
  <sheetViews>
    <sheetView topLeftCell="A16" workbookViewId="0">
      <selection activeCell="J39" sqref="J39"/>
    </sheetView>
  </sheetViews>
  <sheetFormatPr defaultRowHeight="15" x14ac:dyDescent="0.25"/>
  <cols>
    <col min="2" max="2" width="37" customWidth="1"/>
    <col min="4" max="4" width="10.5703125" customWidth="1"/>
    <col min="20" max="20" width="11.85546875" customWidth="1"/>
  </cols>
  <sheetData>
    <row r="2" spans="1:21" x14ac:dyDescent="0.25">
      <c r="B2" s="9" t="s">
        <v>117</v>
      </c>
      <c r="C2" s="8"/>
      <c r="D2" s="8"/>
      <c r="E2" s="13"/>
    </row>
    <row r="3" spans="1:21" ht="94.5" x14ac:dyDescent="0.25">
      <c r="A3" s="73" t="s">
        <v>87</v>
      </c>
      <c r="B3" s="6" t="s">
        <v>0</v>
      </c>
      <c r="C3" s="6" t="s">
        <v>1</v>
      </c>
      <c r="D3" s="6" t="s">
        <v>2</v>
      </c>
      <c r="E3" s="6" t="s">
        <v>3</v>
      </c>
      <c r="F3" s="11" t="s">
        <v>154</v>
      </c>
      <c r="G3" s="11" t="s">
        <v>5</v>
      </c>
      <c r="H3" s="11" t="s">
        <v>155</v>
      </c>
      <c r="I3" s="11" t="s">
        <v>6</v>
      </c>
      <c r="J3" s="11" t="s">
        <v>156</v>
      </c>
      <c r="K3" s="11" t="s">
        <v>7</v>
      </c>
      <c r="L3" s="11" t="s">
        <v>157</v>
      </c>
      <c r="M3" s="11" t="s">
        <v>8</v>
      </c>
      <c r="N3" s="6" t="s">
        <v>9</v>
      </c>
      <c r="O3" s="6" t="s">
        <v>10</v>
      </c>
      <c r="P3" s="10" t="s">
        <v>79</v>
      </c>
      <c r="Q3" s="6" t="s">
        <v>11</v>
      </c>
      <c r="R3" s="10" t="s">
        <v>80</v>
      </c>
      <c r="S3" s="6" t="s">
        <v>11</v>
      </c>
      <c r="T3" s="10" t="s">
        <v>158</v>
      </c>
      <c r="U3" s="6" t="s">
        <v>11</v>
      </c>
    </row>
    <row r="4" spans="1:21" ht="23.25" customHeight="1" x14ac:dyDescent="0.25">
      <c r="A4" s="71">
        <v>1</v>
      </c>
      <c r="B4" s="71" t="s">
        <v>14</v>
      </c>
      <c r="C4" s="71">
        <v>48</v>
      </c>
      <c r="D4" s="71">
        <v>42</v>
      </c>
      <c r="E4" s="74">
        <v>0.87</v>
      </c>
      <c r="F4" s="71">
        <v>0</v>
      </c>
      <c r="G4" s="74">
        <v>0</v>
      </c>
      <c r="H4" s="71">
        <v>3</v>
      </c>
      <c r="I4" s="75">
        <v>7.1428571428571425E-2</v>
      </c>
      <c r="J4" s="71">
        <v>21</v>
      </c>
      <c r="K4" s="75">
        <v>0.5</v>
      </c>
      <c r="L4" s="71">
        <v>18</v>
      </c>
      <c r="M4" s="75">
        <v>0.42857142857142855</v>
      </c>
      <c r="N4" s="76">
        <v>22</v>
      </c>
      <c r="O4" s="76">
        <v>4.3571428571428568</v>
      </c>
      <c r="P4" s="169">
        <v>10</v>
      </c>
      <c r="Q4" s="169">
        <v>24</v>
      </c>
      <c r="R4" s="169">
        <v>27</v>
      </c>
      <c r="S4" s="169">
        <v>64</v>
      </c>
      <c r="T4" s="169">
        <v>5</v>
      </c>
      <c r="U4" s="169">
        <v>12</v>
      </c>
    </row>
    <row r="5" spans="1:21" ht="18" customHeight="1" x14ac:dyDescent="0.25">
      <c r="A5" s="71">
        <v>1</v>
      </c>
      <c r="B5" s="71" t="s">
        <v>92</v>
      </c>
      <c r="C5" s="71">
        <v>76</v>
      </c>
      <c r="D5" s="71">
        <v>69</v>
      </c>
      <c r="E5" s="74">
        <v>0.91</v>
      </c>
      <c r="F5" s="71">
        <v>2</v>
      </c>
      <c r="G5" s="74">
        <v>2.8985507246376812E-2</v>
      </c>
      <c r="H5" s="71">
        <v>8</v>
      </c>
      <c r="I5" s="75">
        <v>0.11594202898550725</v>
      </c>
      <c r="J5" s="71">
        <v>29</v>
      </c>
      <c r="K5" s="75">
        <v>0.42028985507246375</v>
      </c>
      <c r="L5" s="71">
        <v>30</v>
      </c>
      <c r="M5" s="75">
        <v>0.43478260869565216</v>
      </c>
      <c r="N5" s="76">
        <v>21.028985507246375</v>
      </c>
      <c r="O5" s="76">
        <v>4.2608695652173916</v>
      </c>
      <c r="P5" s="169">
        <v>17</v>
      </c>
      <c r="Q5" s="169">
        <v>25</v>
      </c>
      <c r="R5" s="169">
        <v>51</v>
      </c>
      <c r="S5" s="169">
        <v>74</v>
      </c>
      <c r="T5" s="169">
        <v>1</v>
      </c>
      <c r="U5" s="169">
        <v>1</v>
      </c>
    </row>
    <row r="6" spans="1:21" ht="18" customHeight="1" x14ac:dyDescent="0.25">
      <c r="A6" s="71">
        <v>3</v>
      </c>
      <c r="B6" s="71" t="s">
        <v>90</v>
      </c>
      <c r="C6" s="71">
        <v>20</v>
      </c>
      <c r="D6" s="71">
        <v>19</v>
      </c>
      <c r="E6" s="74">
        <v>0.95</v>
      </c>
      <c r="F6" s="71">
        <v>0</v>
      </c>
      <c r="G6" s="74">
        <v>0</v>
      </c>
      <c r="H6" s="71">
        <v>3</v>
      </c>
      <c r="I6" s="75">
        <v>0.15789473684210525</v>
      </c>
      <c r="J6" s="71">
        <v>11</v>
      </c>
      <c r="K6" s="75">
        <v>0.57894736842105265</v>
      </c>
      <c r="L6" s="71">
        <v>5</v>
      </c>
      <c r="M6" s="75">
        <v>0.26315789473684209</v>
      </c>
      <c r="N6" s="76">
        <v>20.94736842105263</v>
      </c>
      <c r="O6" s="76">
        <v>4.1052631578947372</v>
      </c>
      <c r="P6" s="169">
        <v>4</v>
      </c>
      <c r="Q6" s="169">
        <v>21</v>
      </c>
      <c r="R6" s="169">
        <v>13</v>
      </c>
      <c r="S6" s="169">
        <v>68</v>
      </c>
      <c r="T6" s="169">
        <v>2</v>
      </c>
      <c r="U6" s="169">
        <v>11</v>
      </c>
    </row>
    <row r="7" spans="1:21" ht="19.5" customHeight="1" x14ac:dyDescent="0.25">
      <c r="A7" s="71">
        <v>4</v>
      </c>
      <c r="B7" s="71" t="s">
        <v>107</v>
      </c>
      <c r="C7" s="71">
        <v>31</v>
      </c>
      <c r="D7" s="71">
        <v>27</v>
      </c>
      <c r="E7" s="74">
        <v>0.87</v>
      </c>
      <c r="F7" s="71">
        <v>0</v>
      </c>
      <c r="G7" s="74">
        <v>0</v>
      </c>
      <c r="H7" s="71">
        <v>3</v>
      </c>
      <c r="I7" s="75">
        <v>0.1111111111111111</v>
      </c>
      <c r="J7" s="71">
        <v>18</v>
      </c>
      <c r="K7" s="75">
        <v>0.66666666666666663</v>
      </c>
      <c r="L7" s="71">
        <v>6</v>
      </c>
      <c r="M7" s="75">
        <v>0.22222222222222221</v>
      </c>
      <c r="N7" s="76">
        <v>20.555555555555557</v>
      </c>
      <c r="O7" s="76">
        <v>4.1111111111111107</v>
      </c>
      <c r="P7" s="169">
        <v>7</v>
      </c>
      <c r="Q7" s="171">
        <v>25.925925925925927</v>
      </c>
      <c r="R7" s="169">
        <v>14</v>
      </c>
      <c r="S7" s="171">
        <v>51.851851851851855</v>
      </c>
      <c r="T7" s="169">
        <v>6</v>
      </c>
      <c r="U7" s="171">
        <v>22.222222222222221</v>
      </c>
    </row>
    <row r="8" spans="1:21" ht="17.25" customHeight="1" x14ac:dyDescent="0.25">
      <c r="A8" s="71">
        <v>5</v>
      </c>
      <c r="B8" s="71" t="s">
        <v>98</v>
      </c>
      <c r="C8" s="71">
        <v>45</v>
      </c>
      <c r="D8" s="71">
        <v>40</v>
      </c>
      <c r="E8" s="74">
        <v>0.9</v>
      </c>
      <c r="F8" s="71">
        <v>2</v>
      </c>
      <c r="G8" s="74">
        <v>0.05</v>
      </c>
      <c r="H8" s="71">
        <v>0</v>
      </c>
      <c r="I8" s="75">
        <v>0</v>
      </c>
      <c r="J8" s="71">
        <v>22</v>
      </c>
      <c r="K8" s="75">
        <v>0.55000000000000004</v>
      </c>
      <c r="L8" s="71">
        <v>16</v>
      </c>
      <c r="M8" s="75">
        <v>0.4</v>
      </c>
      <c r="N8" s="76">
        <v>19.975000000000001</v>
      </c>
      <c r="O8" s="76">
        <v>4.3</v>
      </c>
      <c r="P8" s="71">
        <v>14</v>
      </c>
      <c r="Q8" s="77">
        <v>35</v>
      </c>
      <c r="R8" s="77">
        <v>26</v>
      </c>
      <c r="S8" s="77">
        <v>65</v>
      </c>
      <c r="T8" s="77">
        <v>0</v>
      </c>
      <c r="U8" s="77">
        <v>0</v>
      </c>
    </row>
    <row r="9" spans="1:21" ht="15" customHeight="1" x14ac:dyDescent="0.25">
      <c r="A9" s="71">
        <v>5</v>
      </c>
      <c r="B9" s="71" t="s">
        <v>97</v>
      </c>
      <c r="C9" s="71">
        <v>37</v>
      </c>
      <c r="D9" s="71">
        <v>27</v>
      </c>
      <c r="E9" s="74">
        <v>0.73</v>
      </c>
      <c r="F9" s="71">
        <v>0</v>
      </c>
      <c r="G9" s="74">
        <v>0</v>
      </c>
      <c r="H9" s="71">
        <v>5</v>
      </c>
      <c r="I9" s="75">
        <v>0.18518518518518517</v>
      </c>
      <c r="J9" s="71">
        <v>17</v>
      </c>
      <c r="K9" s="75">
        <v>0.62962962962962965</v>
      </c>
      <c r="L9" s="71">
        <v>5</v>
      </c>
      <c r="M9" s="75">
        <v>0.18518518518518517</v>
      </c>
      <c r="N9" s="76">
        <v>19.962962962962962</v>
      </c>
      <c r="O9" s="76">
        <v>4</v>
      </c>
      <c r="P9" s="169">
        <v>15</v>
      </c>
      <c r="Q9" s="169">
        <v>55</v>
      </c>
      <c r="R9" s="169">
        <v>11</v>
      </c>
      <c r="S9" s="169">
        <v>41</v>
      </c>
      <c r="T9" s="169">
        <v>1</v>
      </c>
      <c r="U9" s="169">
        <v>4</v>
      </c>
    </row>
    <row r="10" spans="1:21" ht="17.25" customHeight="1" x14ac:dyDescent="0.25">
      <c r="A10" s="71">
        <v>7</v>
      </c>
      <c r="B10" s="71" t="s">
        <v>102</v>
      </c>
      <c r="C10" s="71">
        <v>20</v>
      </c>
      <c r="D10" s="71">
        <v>20</v>
      </c>
      <c r="E10" s="74">
        <v>1</v>
      </c>
      <c r="F10" s="71">
        <v>0</v>
      </c>
      <c r="G10" s="74">
        <v>0</v>
      </c>
      <c r="H10" s="71">
        <v>4</v>
      </c>
      <c r="I10" s="75">
        <v>0.2</v>
      </c>
      <c r="J10" s="71">
        <v>9</v>
      </c>
      <c r="K10" s="75">
        <v>0.45</v>
      </c>
      <c r="L10" s="71">
        <v>7</v>
      </c>
      <c r="M10" s="75">
        <v>0.35</v>
      </c>
      <c r="N10" s="76">
        <v>19.8</v>
      </c>
      <c r="O10" s="76">
        <v>4.1500000000000004</v>
      </c>
      <c r="P10" s="169">
        <v>1</v>
      </c>
      <c r="Q10" s="169">
        <v>5</v>
      </c>
      <c r="R10" s="169">
        <v>19</v>
      </c>
      <c r="S10" s="169">
        <v>95</v>
      </c>
      <c r="T10" s="169">
        <v>0</v>
      </c>
      <c r="U10" s="169">
        <v>0</v>
      </c>
    </row>
    <row r="11" spans="1:21" ht="14.25" customHeight="1" x14ac:dyDescent="0.25">
      <c r="A11" s="71">
        <v>8</v>
      </c>
      <c r="B11" s="71" t="s">
        <v>100</v>
      </c>
      <c r="C11" s="71">
        <v>71</v>
      </c>
      <c r="D11" s="71">
        <v>63</v>
      </c>
      <c r="E11" s="74">
        <v>0.9</v>
      </c>
      <c r="F11" s="71">
        <v>0</v>
      </c>
      <c r="G11" s="74">
        <v>0</v>
      </c>
      <c r="H11" s="71">
        <v>17</v>
      </c>
      <c r="I11" s="75">
        <v>0.26984126984126983</v>
      </c>
      <c r="J11" s="71">
        <v>33</v>
      </c>
      <c r="K11" s="75">
        <v>0.52380952380952384</v>
      </c>
      <c r="L11" s="71">
        <v>13</v>
      </c>
      <c r="M11" s="75">
        <v>0.20634920634920634</v>
      </c>
      <c r="N11" s="76">
        <v>19.603174603174605</v>
      </c>
      <c r="O11" s="76">
        <v>3.9365079365079363</v>
      </c>
      <c r="P11" s="169">
        <v>17</v>
      </c>
      <c r="Q11" s="169">
        <v>27</v>
      </c>
      <c r="R11" s="169">
        <v>41</v>
      </c>
      <c r="S11" s="169">
        <v>65</v>
      </c>
      <c r="T11" s="169">
        <v>5</v>
      </c>
      <c r="U11" s="169">
        <v>8</v>
      </c>
    </row>
    <row r="12" spans="1:21" ht="18.75" customHeight="1" x14ac:dyDescent="0.25">
      <c r="A12" s="71">
        <v>9</v>
      </c>
      <c r="B12" s="71" t="s">
        <v>95</v>
      </c>
      <c r="C12" s="71">
        <v>47</v>
      </c>
      <c r="D12" s="71">
        <v>44</v>
      </c>
      <c r="E12" s="74">
        <v>0.94</v>
      </c>
      <c r="F12" s="71">
        <v>0</v>
      </c>
      <c r="G12" s="74">
        <v>0</v>
      </c>
      <c r="H12" s="71">
        <v>9</v>
      </c>
      <c r="I12" s="75">
        <v>0.20454545454545456</v>
      </c>
      <c r="J12" s="71">
        <v>24</v>
      </c>
      <c r="K12" s="75">
        <v>0.54545454545454541</v>
      </c>
      <c r="L12" s="71">
        <v>11</v>
      </c>
      <c r="M12" s="75">
        <v>0.25</v>
      </c>
      <c r="N12" s="76">
        <v>19.363636363636363</v>
      </c>
      <c r="O12" s="76">
        <v>4.0454545454545459</v>
      </c>
      <c r="P12" s="169">
        <v>4</v>
      </c>
      <c r="Q12" s="169">
        <v>9</v>
      </c>
      <c r="R12" s="169">
        <v>37</v>
      </c>
      <c r="S12" s="169">
        <v>84</v>
      </c>
      <c r="T12" s="169">
        <v>3</v>
      </c>
      <c r="U12" s="169">
        <v>7</v>
      </c>
    </row>
    <row r="13" spans="1:21" ht="17.25" customHeight="1" x14ac:dyDescent="0.25">
      <c r="A13" s="71">
        <v>10</v>
      </c>
      <c r="B13" s="71" t="s">
        <v>101</v>
      </c>
      <c r="C13" s="71">
        <v>14</v>
      </c>
      <c r="D13" s="71">
        <v>11</v>
      </c>
      <c r="E13" s="74">
        <v>0.8</v>
      </c>
      <c r="F13" s="71">
        <v>0</v>
      </c>
      <c r="G13" s="74">
        <v>0</v>
      </c>
      <c r="H13" s="71">
        <v>2</v>
      </c>
      <c r="I13" s="75">
        <v>0.18181818181818182</v>
      </c>
      <c r="J13" s="71">
        <v>7</v>
      </c>
      <c r="K13" s="75">
        <v>0.63636363636363635</v>
      </c>
      <c r="L13" s="71">
        <v>2</v>
      </c>
      <c r="M13" s="75">
        <v>0.18181818181818182</v>
      </c>
      <c r="N13" s="76">
        <v>19.09090909090909</v>
      </c>
      <c r="O13" s="76">
        <v>4</v>
      </c>
      <c r="P13" s="169">
        <v>2</v>
      </c>
      <c r="Q13" s="169">
        <v>18</v>
      </c>
      <c r="R13" s="169">
        <v>7</v>
      </c>
      <c r="S13" s="169">
        <v>64</v>
      </c>
      <c r="T13" s="169">
        <v>2</v>
      </c>
      <c r="U13" s="169">
        <v>18</v>
      </c>
    </row>
    <row r="14" spans="1:21" ht="21.75" customHeight="1" x14ac:dyDescent="0.25">
      <c r="A14" s="71">
        <v>11</v>
      </c>
      <c r="B14" s="71" t="s">
        <v>112</v>
      </c>
      <c r="C14" s="71">
        <v>2</v>
      </c>
      <c r="D14" s="71">
        <v>1</v>
      </c>
      <c r="E14" s="74">
        <v>0.5</v>
      </c>
      <c r="F14" s="71">
        <v>0</v>
      </c>
      <c r="G14" s="74">
        <v>0</v>
      </c>
      <c r="H14" s="71">
        <v>0</v>
      </c>
      <c r="I14" s="75">
        <v>0</v>
      </c>
      <c r="J14" s="71">
        <v>1</v>
      </c>
      <c r="K14" s="75">
        <v>1</v>
      </c>
      <c r="L14" s="71">
        <v>0</v>
      </c>
      <c r="M14" s="75">
        <v>0</v>
      </c>
      <c r="N14" s="76">
        <v>19</v>
      </c>
      <c r="O14" s="76">
        <v>4</v>
      </c>
      <c r="P14" s="169">
        <v>0</v>
      </c>
      <c r="Q14" s="169">
        <v>0</v>
      </c>
      <c r="R14" s="169">
        <v>1</v>
      </c>
      <c r="S14" s="169">
        <v>50</v>
      </c>
      <c r="T14" s="169">
        <v>0</v>
      </c>
      <c r="U14" s="169">
        <v>0</v>
      </c>
    </row>
    <row r="15" spans="1:21" ht="19.5" customHeight="1" x14ac:dyDescent="0.25">
      <c r="A15" s="71">
        <v>12</v>
      </c>
      <c r="B15" s="71" t="s">
        <v>104</v>
      </c>
      <c r="C15" s="71">
        <v>36</v>
      </c>
      <c r="D15" s="71">
        <v>34</v>
      </c>
      <c r="E15" s="74">
        <v>0.94</v>
      </c>
      <c r="F15" s="71">
        <v>0</v>
      </c>
      <c r="G15" s="74">
        <v>0</v>
      </c>
      <c r="H15" s="71">
        <v>4</v>
      </c>
      <c r="I15" s="75">
        <v>0.11764705882352941</v>
      </c>
      <c r="J15" s="71">
        <v>24</v>
      </c>
      <c r="K15" s="75">
        <v>0.70588235294117652</v>
      </c>
      <c r="L15" s="71">
        <v>6</v>
      </c>
      <c r="M15" s="75">
        <v>0.17647058823529413</v>
      </c>
      <c r="N15" s="76">
        <v>18.823529411764707</v>
      </c>
      <c r="O15" s="76">
        <v>4.0588235294117645</v>
      </c>
      <c r="P15" s="169">
        <v>17</v>
      </c>
      <c r="Q15" s="170">
        <v>0.5</v>
      </c>
      <c r="R15" s="169">
        <v>15</v>
      </c>
      <c r="S15" s="170">
        <v>0.44</v>
      </c>
      <c r="T15" s="169">
        <v>2</v>
      </c>
      <c r="U15" s="170">
        <v>0.06</v>
      </c>
    </row>
    <row r="16" spans="1:21" ht="19.5" customHeight="1" x14ac:dyDescent="0.25">
      <c r="A16" s="71">
        <v>13</v>
      </c>
      <c r="B16" s="71" t="s">
        <v>37</v>
      </c>
      <c r="C16" s="71">
        <v>50</v>
      </c>
      <c r="D16" s="71">
        <v>44</v>
      </c>
      <c r="E16" s="74">
        <v>0.88</v>
      </c>
      <c r="F16" s="71">
        <v>0</v>
      </c>
      <c r="G16" s="74">
        <v>0</v>
      </c>
      <c r="H16" s="71">
        <v>11</v>
      </c>
      <c r="I16" s="75">
        <v>0.25</v>
      </c>
      <c r="J16" s="71">
        <v>28</v>
      </c>
      <c r="K16" s="75">
        <v>0.63636363636363635</v>
      </c>
      <c r="L16" s="71">
        <v>5</v>
      </c>
      <c r="M16" s="75">
        <v>0.11363636363636363</v>
      </c>
      <c r="N16" s="76">
        <v>18.545454545454547</v>
      </c>
      <c r="O16" s="76">
        <v>3.8636363636363638</v>
      </c>
      <c r="P16" s="71">
        <v>22</v>
      </c>
      <c r="Q16" s="75">
        <v>0.5</v>
      </c>
      <c r="R16" s="71">
        <v>22</v>
      </c>
      <c r="S16" s="72">
        <v>0.5</v>
      </c>
      <c r="T16" s="71">
        <v>0</v>
      </c>
      <c r="U16" s="75">
        <v>0</v>
      </c>
    </row>
    <row r="17" spans="1:21" ht="17.25" customHeight="1" x14ac:dyDescent="0.25">
      <c r="A17" s="71">
        <v>14</v>
      </c>
      <c r="B17" s="71" t="s">
        <v>40</v>
      </c>
      <c r="C17" s="71">
        <v>6</v>
      </c>
      <c r="D17" s="71">
        <v>6</v>
      </c>
      <c r="E17" s="74">
        <v>1</v>
      </c>
      <c r="F17" s="71">
        <v>0</v>
      </c>
      <c r="G17" s="74">
        <v>0</v>
      </c>
      <c r="H17" s="71">
        <v>0</v>
      </c>
      <c r="I17" s="75">
        <v>0</v>
      </c>
      <c r="J17" s="71">
        <v>6</v>
      </c>
      <c r="K17" s="75">
        <v>1</v>
      </c>
      <c r="L17" s="71">
        <v>0</v>
      </c>
      <c r="M17" s="75">
        <v>0</v>
      </c>
      <c r="N17" s="76">
        <v>18.333333333333332</v>
      </c>
      <c r="O17" s="76">
        <v>4</v>
      </c>
      <c r="P17" s="169">
        <v>0</v>
      </c>
      <c r="Q17" s="170">
        <v>0</v>
      </c>
      <c r="R17" s="169">
        <v>6</v>
      </c>
      <c r="S17" s="170">
        <v>1</v>
      </c>
      <c r="T17" s="169">
        <v>0</v>
      </c>
      <c r="U17" s="170">
        <v>0</v>
      </c>
    </row>
    <row r="18" spans="1:21" ht="18.75" customHeight="1" x14ac:dyDescent="0.25">
      <c r="A18" s="71">
        <v>15</v>
      </c>
      <c r="B18" s="71" t="s">
        <v>105</v>
      </c>
      <c r="C18" s="71">
        <v>79</v>
      </c>
      <c r="D18" s="71">
        <v>70</v>
      </c>
      <c r="E18" s="74">
        <v>0.9</v>
      </c>
      <c r="F18" s="71">
        <v>0</v>
      </c>
      <c r="G18" s="74">
        <v>0</v>
      </c>
      <c r="H18" s="71">
        <v>17</v>
      </c>
      <c r="I18" s="75">
        <v>0.24285714285714285</v>
      </c>
      <c r="J18" s="71">
        <v>45</v>
      </c>
      <c r="K18" s="75">
        <v>0.6428571428571429</v>
      </c>
      <c r="L18" s="71">
        <v>8</v>
      </c>
      <c r="M18" s="75">
        <v>0.11428571428571428</v>
      </c>
      <c r="N18" s="76">
        <v>18.214285714285715</v>
      </c>
      <c r="O18" s="76">
        <v>3.8714285714285714</v>
      </c>
      <c r="P18" s="169">
        <v>32</v>
      </c>
      <c r="Q18" s="169">
        <v>46</v>
      </c>
      <c r="R18" s="169">
        <v>34</v>
      </c>
      <c r="S18" s="169">
        <v>49</v>
      </c>
      <c r="T18" s="169">
        <v>4</v>
      </c>
      <c r="U18" s="169">
        <v>6</v>
      </c>
    </row>
    <row r="19" spans="1:21" ht="17.25" customHeight="1" x14ac:dyDescent="0.25">
      <c r="A19" s="71">
        <v>16</v>
      </c>
      <c r="B19" s="71" t="s">
        <v>115</v>
      </c>
      <c r="C19" s="71">
        <v>11</v>
      </c>
      <c r="D19" s="71">
        <v>10</v>
      </c>
      <c r="E19" s="74">
        <v>0.91</v>
      </c>
      <c r="F19" s="71">
        <v>0</v>
      </c>
      <c r="G19" s="74">
        <v>0</v>
      </c>
      <c r="H19" s="71">
        <v>4</v>
      </c>
      <c r="I19" s="75">
        <v>0.4</v>
      </c>
      <c r="J19" s="71">
        <v>5</v>
      </c>
      <c r="K19" s="75">
        <v>0.5</v>
      </c>
      <c r="L19" s="71">
        <v>1</v>
      </c>
      <c r="M19" s="75">
        <v>0.1</v>
      </c>
      <c r="N19" s="76">
        <v>18</v>
      </c>
      <c r="O19" s="76">
        <v>3.7</v>
      </c>
      <c r="P19" s="169">
        <v>4</v>
      </c>
      <c r="Q19" s="169">
        <v>40</v>
      </c>
      <c r="R19" s="169">
        <v>6</v>
      </c>
      <c r="S19" s="169">
        <v>60</v>
      </c>
      <c r="T19" s="169">
        <v>0</v>
      </c>
      <c r="U19" s="169">
        <v>0</v>
      </c>
    </row>
    <row r="20" spans="1:21" ht="17.25" customHeight="1" x14ac:dyDescent="0.25">
      <c r="A20" s="71">
        <v>17</v>
      </c>
      <c r="B20" s="71" t="s">
        <v>114</v>
      </c>
      <c r="C20" s="71">
        <v>27</v>
      </c>
      <c r="D20" s="71">
        <v>25</v>
      </c>
      <c r="E20" s="74">
        <v>0.92600000000000005</v>
      </c>
      <c r="F20" s="71">
        <v>0</v>
      </c>
      <c r="G20" s="72">
        <v>0</v>
      </c>
      <c r="H20" s="71">
        <v>6</v>
      </c>
      <c r="I20" s="72">
        <v>0.24</v>
      </c>
      <c r="J20" s="71">
        <v>16</v>
      </c>
      <c r="K20" s="72">
        <v>0.64</v>
      </c>
      <c r="L20" s="71">
        <v>3</v>
      </c>
      <c r="M20" s="72">
        <v>0.12</v>
      </c>
      <c r="N20" s="76">
        <v>17.88</v>
      </c>
      <c r="O20" s="76">
        <v>3.88</v>
      </c>
      <c r="P20" s="169">
        <v>2</v>
      </c>
      <c r="Q20" s="169">
        <v>8</v>
      </c>
      <c r="R20" s="169">
        <v>21</v>
      </c>
      <c r="S20" s="169">
        <v>84</v>
      </c>
      <c r="T20" s="169">
        <v>2</v>
      </c>
      <c r="U20" s="169">
        <v>8</v>
      </c>
    </row>
    <row r="21" spans="1:21" ht="18.75" customHeight="1" x14ac:dyDescent="0.25">
      <c r="A21" s="71">
        <v>18</v>
      </c>
      <c r="B21" s="71" t="s">
        <v>106</v>
      </c>
      <c r="C21" s="71">
        <v>20</v>
      </c>
      <c r="D21" s="71">
        <v>17</v>
      </c>
      <c r="E21" s="74">
        <v>0.85</v>
      </c>
      <c r="F21" s="71">
        <v>0</v>
      </c>
      <c r="G21" s="74">
        <v>0</v>
      </c>
      <c r="H21" s="71">
        <v>5</v>
      </c>
      <c r="I21" s="75">
        <v>0.29411764705882354</v>
      </c>
      <c r="J21" s="71">
        <v>11</v>
      </c>
      <c r="K21" s="75">
        <v>0.6470588235294118</v>
      </c>
      <c r="L21" s="71">
        <v>1</v>
      </c>
      <c r="M21" s="75">
        <v>5.8823529411764705E-2</v>
      </c>
      <c r="N21" s="76">
        <v>17.764705882352942</v>
      </c>
      <c r="O21" s="76">
        <v>3.7647058823529411</v>
      </c>
      <c r="P21" s="169">
        <v>3</v>
      </c>
      <c r="Q21" s="169">
        <v>18</v>
      </c>
      <c r="R21" s="169">
        <v>11</v>
      </c>
      <c r="S21" s="169">
        <v>65</v>
      </c>
      <c r="T21" s="169">
        <v>3</v>
      </c>
      <c r="U21" s="169">
        <v>18</v>
      </c>
    </row>
    <row r="22" spans="1:21" ht="20.25" customHeight="1" x14ac:dyDescent="0.25">
      <c r="A22" s="71">
        <v>19</v>
      </c>
      <c r="B22" s="71" t="s">
        <v>108</v>
      </c>
      <c r="C22" s="71">
        <v>27</v>
      </c>
      <c r="D22" s="71">
        <v>25</v>
      </c>
      <c r="E22" s="74">
        <v>0.92</v>
      </c>
      <c r="F22" s="71">
        <v>0</v>
      </c>
      <c r="G22" s="74">
        <v>0</v>
      </c>
      <c r="H22" s="71">
        <v>9</v>
      </c>
      <c r="I22" s="75">
        <v>0.36</v>
      </c>
      <c r="J22" s="71">
        <v>11</v>
      </c>
      <c r="K22" s="75">
        <v>0.44</v>
      </c>
      <c r="L22" s="71">
        <v>5</v>
      </c>
      <c r="M22" s="75">
        <v>0.2</v>
      </c>
      <c r="N22" s="76">
        <v>17.64</v>
      </c>
      <c r="O22" s="76">
        <v>3.84</v>
      </c>
      <c r="P22" s="172">
        <v>1</v>
      </c>
      <c r="Q22" s="172">
        <v>4</v>
      </c>
      <c r="R22" s="172">
        <v>19</v>
      </c>
      <c r="S22" s="172">
        <v>76</v>
      </c>
      <c r="T22" s="172">
        <v>5</v>
      </c>
      <c r="U22" s="172">
        <v>20</v>
      </c>
    </row>
    <row r="23" spans="1:21" ht="20.25" customHeight="1" x14ac:dyDescent="0.25">
      <c r="A23" s="71">
        <v>20</v>
      </c>
      <c r="B23" s="71" t="s">
        <v>91</v>
      </c>
      <c r="C23" s="71">
        <v>54</v>
      </c>
      <c r="D23" s="71">
        <v>49</v>
      </c>
      <c r="E23" s="74">
        <v>0.91</v>
      </c>
      <c r="F23" s="71">
        <v>1</v>
      </c>
      <c r="G23" s="74">
        <v>2.0408163265306121E-2</v>
      </c>
      <c r="H23" s="71">
        <v>17</v>
      </c>
      <c r="I23" s="75">
        <v>0.34693877551020408</v>
      </c>
      <c r="J23" s="71">
        <v>29</v>
      </c>
      <c r="K23" s="75">
        <v>0.59183673469387754</v>
      </c>
      <c r="L23" s="71">
        <v>2</v>
      </c>
      <c r="M23" s="75">
        <v>4.0816326530612242E-2</v>
      </c>
      <c r="N23" s="76">
        <v>17.224489795918366</v>
      </c>
      <c r="O23" s="76">
        <v>3.6530612244897958</v>
      </c>
      <c r="P23" s="169">
        <v>28</v>
      </c>
      <c r="Q23" s="169">
        <v>57</v>
      </c>
      <c r="R23" s="169">
        <v>21</v>
      </c>
      <c r="S23" s="169">
        <v>43</v>
      </c>
      <c r="T23" s="169">
        <v>0</v>
      </c>
      <c r="U23" s="169">
        <v>0</v>
      </c>
    </row>
    <row r="24" spans="1:21" ht="21.75" customHeight="1" x14ac:dyDescent="0.25">
      <c r="A24" s="71">
        <v>21</v>
      </c>
      <c r="B24" s="71" t="s">
        <v>94</v>
      </c>
      <c r="C24" s="71">
        <v>17</v>
      </c>
      <c r="D24" s="71">
        <v>17</v>
      </c>
      <c r="E24" s="74">
        <v>1</v>
      </c>
      <c r="F24" s="71">
        <v>0</v>
      </c>
      <c r="G24" s="74">
        <v>0</v>
      </c>
      <c r="H24" s="71">
        <v>7</v>
      </c>
      <c r="I24" s="75">
        <v>0.41176470588235292</v>
      </c>
      <c r="J24" s="71">
        <v>9</v>
      </c>
      <c r="K24" s="75">
        <v>0.52941176470588236</v>
      </c>
      <c r="L24" s="71">
        <v>1</v>
      </c>
      <c r="M24" s="75">
        <v>5.8823529411764705E-2</v>
      </c>
      <c r="N24" s="76">
        <v>16.941176470588236</v>
      </c>
      <c r="O24" s="76">
        <v>3.6470588235294117</v>
      </c>
      <c r="P24" s="169">
        <v>5</v>
      </c>
      <c r="Q24" s="169">
        <v>29</v>
      </c>
      <c r="R24" s="169">
        <v>9</v>
      </c>
      <c r="S24" s="169">
        <v>53</v>
      </c>
      <c r="T24" s="169">
        <v>3</v>
      </c>
      <c r="U24" s="169">
        <v>18</v>
      </c>
    </row>
    <row r="25" spans="1:21" ht="18" customHeight="1" x14ac:dyDescent="0.25">
      <c r="A25" s="71">
        <v>22</v>
      </c>
      <c r="B25" s="71" t="s">
        <v>99</v>
      </c>
      <c r="C25" s="71">
        <v>75</v>
      </c>
      <c r="D25" s="71">
        <v>66</v>
      </c>
      <c r="E25" s="74">
        <v>0.88</v>
      </c>
      <c r="F25" s="71">
        <v>1</v>
      </c>
      <c r="G25" s="74">
        <v>1.5151515151515152E-2</v>
      </c>
      <c r="H25" s="71">
        <v>33</v>
      </c>
      <c r="I25" s="75">
        <v>0.5</v>
      </c>
      <c r="J25" s="71">
        <v>28</v>
      </c>
      <c r="K25" s="75">
        <v>0.42424242424242425</v>
      </c>
      <c r="L25" s="71">
        <v>4</v>
      </c>
      <c r="M25" s="75">
        <v>6.0606060606060608E-2</v>
      </c>
      <c r="N25" s="76">
        <v>16.59090909090909</v>
      </c>
      <c r="O25" s="76">
        <v>3.5303030303030303</v>
      </c>
      <c r="P25" s="169">
        <v>44</v>
      </c>
      <c r="Q25" s="169">
        <v>68</v>
      </c>
      <c r="R25" s="169">
        <v>21</v>
      </c>
      <c r="S25" s="169">
        <v>32</v>
      </c>
      <c r="T25" s="169">
        <v>0</v>
      </c>
      <c r="U25" s="169">
        <v>0</v>
      </c>
    </row>
    <row r="26" spans="1:21" ht="19.5" customHeight="1" x14ac:dyDescent="0.25">
      <c r="A26" s="71">
        <v>23</v>
      </c>
      <c r="B26" s="71" t="s">
        <v>96</v>
      </c>
      <c r="C26" s="71">
        <v>72</v>
      </c>
      <c r="D26" s="71">
        <v>56</v>
      </c>
      <c r="E26" s="74">
        <v>0.78</v>
      </c>
      <c r="F26" s="71">
        <v>0</v>
      </c>
      <c r="G26" s="74">
        <v>0</v>
      </c>
      <c r="H26" s="71">
        <v>27</v>
      </c>
      <c r="I26" s="75">
        <v>0.48214285714285715</v>
      </c>
      <c r="J26" s="71">
        <v>26</v>
      </c>
      <c r="K26" s="75">
        <v>0.4642857142857143</v>
      </c>
      <c r="L26" s="71">
        <v>3</v>
      </c>
      <c r="M26" s="75">
        <v>5.3571428571428568E-2</v>
      </c>
      <c r="N26" s="76">
        <v>16.428571428571427</v>
      </c>
      <c r="O26" s="76">
        <v>3.5714285714285716</v>
      </c>
      <c r="P26" s="169">
        <v>35</v>
      </c>
      <c r="Q26" s="169">
        <v>62</v>
      </c>
      <c r="R26" s="169">
        <v>20</v>
      </c>
      <c r="S26" s="169">
        <v>36</v>
      </c>
      <c r="T26" s="169">
        <v>1</v>
      </c>
      <c r="U26" s="169">
        <v>2</v>
      </c>
    </row>
    <row r="27" spans="1:21" ht="21.75" customHeight="1" x14ac:dyDescent="0.25">
      <c r="A27" s="71">
        <v>24</v>
      </c>
      <c r="B27" s="71" t="s">
        <v>93</v>
      </c>
      <c r="C27" s="71">
        <v>6</v>
      </c>
      <c r="D27" s="71">
        <v>6</v>
      </c>
      <c r="E27" s="74">
        <v>1</v>
      </c>
      <c r="F27" s="71">
        <v>0</v>
      </c>
      <c r="G27" s="74">
        <v>0</v>
      </c>
      <c r="H27" s="71">
        <v>2</v>
      </c>
      <c r="I27" s="75">
        <v>0.33333333333333331</v>
      </c>
      <c r="J27" s="71">
        <v>4</v>
      </c>
      <c r="K27" s="75">
        <v>0.66666666666666663</v>
      </c>
      <c r="L27" s="71">
        <v>0</v>
      </c>
      <c r="M27" s="75">
        <v>0</v>
      </c>
      <c r="N27" s="76">
        <v>16.333333333333332</v>
      </c>
      <c r="O27" s="76">
        <v>3.6666666666666665</v>
      </c>
      <c r="P27" s="169">
        <v>2</v>
      </c>
      <c r="Q27" s="169">
        <v>33</v>
      </c>
      <c r="R27" s="169">
        <v>4</v>
      </c>
      <c r="S27" s="169">
        <v>67</v>
      </c>
      <c r="T27" s="169">
        <v>0</v>
      </c>
      <c r="U27" s="169">
        <v>0</v>
      </c>
    </row>
    <row r="28" spans="1:21" ht="18" customHeight="1" x14ac:dyDescent="0.25">
      <c r="A28" s="71">
        <v>24</v>
      </c>
      <c r="B28" s="71" t="s">
        <v>85</v>
      </c>
      <c r="C28" s="71">
        <v>4</v>
      </c>
      <c r="D28" s="71">
        <v>4</v>
      </c>
      <c r="E28" s="74">
        <v>1</v>
      </c>
      <c r="F28" s="71">
        <v>0</v>
      </c>
      <c r="G28" s="74">
        <v>0</v>
      </c>
      <c r="H28" s="71">
        <v>2</v>
      </c>
      <c r="I28" s="75">
        <v>0.5</v>
      </c>
      <c r="J28" s="71">
        <v>2</v>
      </c>
      <c r="K28" s="75">
        <v>0.5</v>
      </c>
      <c r="L28" s="71">
        <v>0</v>
      </c>
      <c r="M28" s="75">
        <v>0</v>
      </c>
      <c r="N28" s="76">
        <v>16.25</v>
      </c>
      <c r="O28" s="76">
        <v>3.5</v>
      </c>
      <c r="P28" s="169">
        <v>2</v>
      </c>
      <c r="Q28" s="169">
        <v>50</v>
      </c>
      <c r="R28" s="169">
        <v>2</v>
      </c>
      <c r="S28" s="169">
        <v>50</v>
      </c>
      <c r="T28" s="169">
        <v>0</v>
      </c>
      <c r="U28" s="169">
        <v>0</v>
      </c>
    </row>
    <row r="29" spans="1:21" ht="22.5" customHeight="1" x14ac:dyDescent="0.25">
      <c r="A29" s="71">
        <v>26</v>
      </c>
      <c r="B29" s="71" t="s">
        <v>113</v>
      </c>
      <c r="C29" s="71">
        <v>3</v>
      </c>
      <c r="D29" s="71">
        <v>3</v>
      </c>
      <c r="E29" s="74">
        <v>1</v>
      </c>
      <c r="F29" s="71">
        <v>0</v>
      </c>
      <c r="G29" s="74">
        <v>0</v>
      </c>
      <c r="H29" s="71">
        <v>2</v>
      </c>
      <c r="I29" s="75">
        <v>0.66666666666666663</v>
      </c>
      <c r="J29" s="71">
        <v>1</v>
      </c>
      <c r="K29" s="75">
        <v>0.33333333333333331</v>
      </c>
      <c r="L29" s="71">
        <v>0</v>
      </c>
      <c r="M29" s="75">
        <v>0</v>
      </c>
      <c r="N29" s="76">
        <v>15.666666666666666</v>
      </c>
      <c r="O29" s="76">
        <v>3.3333333333333335</v>
      </c>
      <c r="P29" s="169">
        <v>2</v>
      </c>
      <c r="Q29" s="169">
        <v>66.7</v>
      </c>
      <c r="R29" s="169">
        <v>1</v>
      </c>
      <c r="S29" s="169">
        <v>33.299999999999997</v>
      </c>
      <c r="T29" s="169">
        <v>0</v>
      </c>
      <c r="U29" s="169">
        <v>0</v>
      </c>
    </row>
    <row r="30" spans="1:21" ht="22.5" customHeight="1" x14ac:dyDescent="0.25">
      <c r="A30" s="71">
        <v>27</v>
      </c>
      <c r="B30" s="71" t="s">
        <v>111</v>
      </c>
      <c r="C30" s="71">
        <v>44</v>
      </c>
      <c r="D30" s="71">
        <v>40</v>
      </c>
      <c r="E30" s="74">
        <v>0.91</v>
      </c>
      <c r="F30" s="71">
        <v>3</v>
      </c>
      <c r="G30" s="74">
        <v>7.4999999999999997E-2</v>
      </c>
      <c r="H30" s="71">
        <v>21</v>
      </c>
      <c r="I30" s="75">
        <v>0.52500000000000002</v>
      </c>
      <c r="J30" s="71">
        <v>16</v>
      </c>
      <c r="K30" s="75">
        <v>0.4</v>
      </c>
      <c r="L30" s="71">
        <v>0</v>
      </c>
      <c r="M30" s="75">
        <v>0</v>
      </c>
      <c r="N30" s="76">
        <v>14.225</v>
      </c>
      <c r="O30" s="76">
        <v>3.3250000000000002</v>
      </c>
      <c r="P30" s="169">
        <v>27</v>
      </c>
      <c r="Q30" s="169">
        <v>68</v>
      </c>
      <c r="R30" s="169">
        <v>12</v>
      </c>
      <c r="S30" s="169">
        <v>30</v>
      </c>
      <c r="T30" s="169">
        <v>1</v>
      </c>
      <c r="U30" s="169">
        <v>2</v>
      </c>
    </row>
    <row r="31" spans="1:21" ht="21" customHeight="1" x14ac:dyDescent="0.25">
      <c r="A31" s="71">
        <v>28</v>
      </c>
      <c r="B31" s="71" t="s">
        <v>110</v>
      </c>
      <c r="C31" s="71">
        <v>11</v>
      </c>
      <c r="D31" s="71">
        <v>10</v>
      </c>
      <c r="E31" s="74">
        <v>0.91</v>
      </c>
      <c r="F31" s="71">
        <v>1</v>
      </c>
      <c r="G31" s="74">
        <v>0.1</v>
      </c>
      <c r="H31" s="71">
        <v>6</v>
      </c>
      <c r="I31" s="75">
        <v>0.6</v>
      </c>
      <c r="J31" s="71">
        <v>3</v>
      </c>
      <c r="K31" s="75">
        <v>0.3</v>
      </c>
      <c r="L31" s="71">
        <v>0</v>
      </c>
      <c r="M31" s="75">
        <v>0</v>
      </c>
      <c r="N31" s="76">
        <v>13.8</v>
      </c>
      <c r="O31" s="76">
        <v>3.2</v>
      </c>
      <c r="P31" s="168">
        <v>8</v>
      </c>
      <c r="Q31" s="168">
        <v>80</v>
      </c>
      <c r="R31" s="168">
        <v>2</v>
      </c>
      <c r="S31" s="168">
        <v>20</v>
      </c>
      <c r="T31" s="168">
        <v>0</v>
      </c>
      <c r="U31" s="168">
        <v>0</v>
      </c>
    </row>
    <row r="32" spans="1:21" x14ac:dyDescent="0.25">
      <c r="A32" s="71">
        <v>29</v>
      </c>
      <c r="B32" s="71" t="s">
        <v>109</v>
      </c>
      <c r="C32" s="71">
        <v>7</v>
      </c>
      <c r="D32" s="71">
        <v>7</v>
      </c>
      <c r="E32" s="74">
        <v>1</v>
      </c>
      <c r="F32" s="71">
        <v>0</v>
      </c>
      <c r="G32" s="74">
        <v>0</v>
      </c>
      <c r="H32" s="71">
        <v>5</v>
      </c>
      <c r="I32" s="75">
        <v>0.7142857142857143</v>
      </c>
      <c r="J32" s="71">
        <v>2</v>
      </c>
      <c r="K32" s="75">
        <v>0.2857142857142857</v>
      </c>
      <c r="L32" s="71">
        <v>0</v>
      </c>
      <c r="M32" s="75">
        <v>0</v>
      </c>
      <c r="N32" s="76">
        <v>12.857142857142858</v>
      </c>
      <c r="O32" s="76">
        <v>3.2857142857142856</v>
      </c>
      <c r="P32" s="169">
        <v>1</v>
      </c>
      <c r="Q32" s="169">
        <v>14</v>
      </c>
      <c r="R32" s="169">
        <v>6</v>
      </c>
      <c r="S32" s="169">
        <v>86</v>
      </c>
      <c r="T32" s="169">
        <v>0</v>
      </c>
      <c r="U32" s="169">
        <v>0</v>
      </c>
    </row>
    <row r="33" spans="1:21" ht="24" customHeight="1" x14ac:dyDescent="0.25">
      <c r="A33" s="161">
        <v>30</v>
      </c>
      <c r="B33" s="161" t="s">
        <v>118</v>
      </c>
      <c r="C33" s="161">
        <v>10</v>
      </c>
      <c r="D33" s="161">
        <v>7</v>
      </c>
      <c r="E33" s="162">
        <v>0.7</v>
      </c>
      <c r="F33" s="161">
        <v>0</v>
      </c>
      <c r="G33" s="162">
        <v>0</v>
      </c>
      <c r="H33" s="161">
        <v>0</v>
      </c>
      <c r="I33" s="163">
        <v>0</v>
      </c>
      <c r="J33" s="161">
        <v>0</v>
      </c>
      <c r="K33" s="163">
        <v>0</v>
      </c>
      <c r="L33" s="161">
        <v>0</v>
      </c>
      <c r="M33" s="163">
        <v>0</v>
      </c>
      <c r="N33" s="164">
        <v>11.142857142857142</v>
      </c>
      <c r="O33" s="164">
        <v>0</v>
      </c>
      <c r="P33" s="161"/>
      <c r="Q33" s="163"/>
      <c r="R33" s="161"/>
      <c r="S33" s="165"/>
      <c r="T33" s="161"/>
      <c r="U33" s="163"/>
    </row>
    <row r="34" spans="1:21" x14ac:dyDescent="0.25">
      <c r="A34" s="78"/>
      <c r="B34" s="79" t="s">
        <v>119</v>
      </c>
      <c r="C34" s="119">
        <f>SUM(C4:C33)</f>
        <v>970</v>
      </c>
      <c r="D34" s="119">
        <f>SUM(D4:D33)</f>
        <v>859</v>
      </c>
      <c r="E34" s="131">
        <f>AVERAGE(E4:E33)</f>
        <v>0.8928666666666667</v>
      </c>
      <c r="F34" s="119">
        <f>SUM(F4:F33)</f>
        <v>10</v>
      </c>
      <c r="G34" s="158">
        <f>AVERAGE(G4:G33)</f>
        <v>9.6515061887732703E-3</v>
      </c>
      <c r="H34" s="119">
        <f>SUM(H4:H33)</f>
        <v>232</v>
      </c>
      <c r="I34" s="131">
        <f>AVERAGE(I4:I33)</f>
        <v>0.28275068137726694</v>
      </c>
      <c r="J34" s="119">
        <f>SUM(J4:J33)</f>
        <v>458</v>
      </c>
      <c r="K34" s="131">
        <f>AVERAGE(K4:K33)</f>
        <v>0.54029380349170231</v>
      </c>
      <c r="L34" s="119">
        <f>SUM(L4:L33)</f>
        <v>152</v>
      </c>
      <c r="M34" s="131">
        <f>AVERAGE(M4:M33)</f>
        <v>0.13397067560892403</v>
      </c>
      <c r="N34" s="132">
        <f>AVERAGE(N4:N33)</f>
        <v>17.799634939257199</v>
      </c>
      <c r="O34" s="159">
        <v>4</v>
      </c>
      <c r="P34" s="79">
        <v>326</v>
      </c>
      <c r="Q34" s="291">
        <v>0.38</v>
      </c>
      <c r="R34" s="132">
        <v>479</v>
      </c>
      <c r="S34" s="131">
        <v>0.56000000000000005</v>
      </c>
      <c r="T34" s="160">
        <v>46</v>
      </c>
      <c r="U34" s="131">
        <v>0.05</v>
      </c>
    </row>
    <row r="35" spans="1:21" x14ac:dyDescent="0.25">
      <c r="C35" s="1"/>
    </row>
  </sheetData>
  <sortState ref="A4:U33">
    <sortCondition descending="1" ref="N4"/>
  </sortState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5"/>
  <sheetViews>
    <sheetView topLeftCell="A140" workbookViewId="0">
      <selection activeCell="O159" sqref="O159"/>
    </sheetView>
  </sheetViews>
  <sheetFormatPr defaultRowHeight="15" x14ac:dyDescent="0.25"/>
  <cols>
    <col min="1" max="1" width="33.5703125" customWidth="1"/>
    <col min="2" max="2" width="11.42578125" customWidth="1"/>
    <col min="4" max="11" width="6.5703125" customWidth="1"/>
    <col min="17" max="17" width="11.7109375" hidden="1" customWidth="1"/>
    <col min="18" max="18" width="37.140625" hidden="1" customWidth="1"/>
    <col min="19" max="19" width="13.140625" hidden="1" customWidth="1"/>
    <col min="20" max="20" width="37.140625" hidden="1" customWidth="1"/>
    <col min="21" max="23" width="37.140625" customWidth="1"/>
  </cols>
  <sheetData>
    <row r="1" spans="1:18" ht="22.5" customHeight="1" x14ac:dyDescent="0.25">
      <c r="A1" s="3"/>
      <c r="B1" s="123" t="s">
        <v>135</v>
      </c>
      <c r="C1" s="121">
        <v>1</v>
      </c>
      <c r="D1" s="121">
        <v>2</v>
      </c>
      <c r="E1" s="121">
        <v>3</v>
      </c>
      <c r="F1" s="121">
        <v>4</v>
      </c>
      <c r="G1" s="121">
        <v>5</v>
      </c>
      <c r="H1" s="121">
        <v>6</v>
      </c>
      <c r="I1" s="121">
        <v>7</v>
      </c>
      <c r="J1" s="121">
        <v>8</v>
      </c>
      <c r="K1" s="3"/>
    </row>
    <row r="2" spans="1:18" x14ac:dyDescent="0.25">
      <c r="A2" s="3"/>
      <c r="B2" s="122" t="s">
        <v>132</v>
      </c>
      <c r="C2" s="383">
        <v>2</v>
      </c>
      <c r="D2" s="383">
        <v>1</v>
      </c>
      <c r="E2" s="383">
        <v>3</v>
      </c>
      <c r="F2" s="383">
        <v>3</v>
      </c>
      <c r="G2" s="383">
        <v>1</v>
      </c>
      <c r="H2" s="383">
        <v>2</v>
      </c>
      <c r="I2" s="383">
        <v>1</v>
      </c>
      <c r="J2" s="383">
        <v>2</v>
      </c>
      <c r="K2" s="3"/>
    </row>
    <row r="3" spans="1:18" x14ac:dyDescent="0.25">
      <c r="A3" s="3"/>
      <c r="B3" s="122" t="s">
        <v>133</v>
      </c>
      <c r="C3" s="384"/>
      <c r="D3" s="384"/>
      <c r="E3" s="384"/>
      <c r="F3" s="384"/>
      <c r="G3" s="384"/>
      <c r="H3" s="384"/>
      <c r="I3" s="384"/>
      <c r="J3" s="384"/>
      <c r="K3" s="85"/>
      <c r="L3" s="5"/>
      <c r="M3" s="5"/>
      <c r="N3" s="5"/>
      <c r="O3" s="5"/>
    </row>
    <row r="4" spans="1:18" x14ac:dyDescent="0.25">
      <c r="A4" s="117" t="s">
        <v>37</v>
      </c>
      <c r="B4" s="2">
        <v>0</v>
      </c>
      <c r="C4" s="2">
        <v>25</v>
      </c>
      <c r="D4" s="116">
        <v>14</v>
      </c>
      <c r="E4" s="116">
        <v>11</v>
      </c>
      <c r="F4" s="116">
        <v>9</v>
      </c>
      <c r="G4" s="116">
        <v>7</v>
      </c>
      <c r="H4" s="116">
        <v>16</v>
      </c>
      <c r="I4" s="116">
        <v>4</v>
      </c>
      <c r="J4" s="116">
        <v>9</v>
      </c>
      <c r="K4" s="86"/>
      <c r="L4" s="4"/>
      <c r="M4" s="4"/>
      <c r="N4" s="4"/>
      <c r="O4" s="4"/>
    </row>
    <row r="5" spans="1:18" x14ac:dyDescent="0.25">
      <c r="A5" s="117" t="s">
        <v>37</v>
      </c>
      <c r="B5" s="2">
        <v>1</v>
      </c>
      <c r="C5" s="2">
        <v>0</v>
      </c>
      <c r="D5" s="84">
        <v>27</v>
      </c>
      <c r="E5" s="84">
        <v>8</v>
      </c>
      <c r="F5" s="84">
        <v>16</v>
      </c>
      <c r="G5" s="84">
        <v>32</v>
      </c>
      <c r="H5" s="84">
        <v>17</v>
      </c>
      <c r="I5" s="84">
        <v>36</v>
      </c>
      <c r="J5" s="84">
        <v>21</v>
      </c>
      <c r="K5" s="3"/>
      <c r="L5" s="3"/>
      <c r="M5" s="3"/>
      <c r="N5" s="3"/>
      <c r="O5" s="3"/>
    </row>
    <row r="6" spans="1:18" x14ac:dyDescent="0.25">
      <c r="A6" s="117" t="s">
        <v>37</v>
      </c>
      <c r="B6" s="2">
        <v>2</v>
      </c>
      <c r="C6" s="2">
        <v>16</v>
      </c>
      <c r="D6" s="84">
        <v>0</v>
      </c>
      <c r="E6" s="84">
        <v>7</v>
      </c>
      <c r="F6" s="84">
        <v>7</v>
      </c>
      <c r="G6" s="84">
        <v>0</v>
      </c>
      <c r="H6" s="84">
        <v>5</v>
      </c>
      <c r="I6" s="84">
        <v>0</v>
      </c>
      <c r="J6" s="84">
        <v>8</v>
      </c>
      <c r="K6" s="3"/>
      <c r="L6" s="3"/>
      <c r="M6" s="3"/>
      <c r="N6" s="3"/>
      <c r="O6" s="3"/>
    </row>
    <row r="7" spans="1:18" x14ac:dyDescent="0.25">
      <c r="A7" s="117" t="s">
        <v>37</v>
      </c>
      <c r="B7" s="2">
        <v>3</v>
      </c>
      <c r="C7" s="2">
        <v>0</v>
      </c>
      <c r="D7" s="84">
        <v>0</v>
      </c>
      <c r="E7" s="84">
        <v>15</v>
      </c>
      <c r="F7" s="84">
        <v>7</v>
      </c>
      <c r="G7" s="84">
        <v>0</v>
      </c>
      <c r="H7" s="84">
        <v>0</v>
      </c>
      <c r="I7" s="84">
        <v>0</v>
      </c>
      <c r="J7" s="84">
        <v>0</v>
      </c>
      <c r="K7" s="3"/>
      <c r="L7" s="3"/>
      <c r="M7" s="3"/>
      <c r="N7" s="3"/>
      <c r="O7" s="3"/>
    </row>
    <row r="8" spans="1:18" x14ac:dyDescent="0.25">
      <c r="A8" s="117" t="s">
        <v>37</v>
      </c>
      <c r="B8" s="2" t="s">
        <v>66</v>
      </c>
      <c r="C8" s="2">
        <v>0</v>
      </c>
      <c r="D8" s="84">
        <v>0</v>
      </c>
      <c r="E8" s="84">
        <v>0</v>
      </c>
      <c r="F8" s="84">
        <v>2</v>
      </c>
      <c r="G8" s="84">
        <v>2</v>
      </c>
      <c r="H8" s="84">
        <v>3</v>
      </c>
      <c r="I8" s="84">
        <v>1</v>
      </c>
      <c r="J8" s="84">
        <v>3</v>
      </c>
      <c r="K8" s="3"/>
      <c r="L8" s="3"/>
      <c r="M8" s="3"/>
      <c r="N8" s="3"/>
      <c r="O8" s="3"/>
    </row>
    <row r="9" spans="1:18" x14ac:dyDescent="0.25">
      <c r="A9" s="117" t="s">
        <v>90</v>
      </c>
      <c r="B9" s="2">
        <v>0</v>
      </c>
      <c r="C9" s="2">
        <v>2</v>
      </c>
      <c r="D9" s="84">
        <v>2</v>
      </c>
      <c r="E9" s="84">
        <v>0</v>
      </c>
      <c r="F9" s="84">
        <v>2</v>
      </c>
      <c r="G9" s="84">
        <v>3</v>
      </c>
      <c r="H9" s="84">
        <v>9</v>
      </c>
      <c r="I9" s="84">
        <v>9</v>
      </c>
      <c r="J9" s="84">
        <v>3</v>
      </c>
      <c r="K9" s="3"/>
      <c r="L9" s="3"/>
      <c r="M9" s="3"/>
      <c r="N9" s="3"/>
      <c r="O9" s="3"/>
    </row>
    <row r="10" spans="1:18" x14ac:dyDescent="0.25">
      <c r="A10" s="117" t="s">
        <v>90</v>
      </c>
      <c r="B10" s="2">
        <v>1</v>
      </c>
      <c r="C10" s="2">
        <v>4</v>
      </c>
      <c r="D10" s="84">
        <v>18</v>
      </c>
      <c r="E10" s="84">
        <v>3</v>
      </c>
      <c r="F10" s="84">
        <v>4</v>
      </c>
      <c r="G10" s="84">
        <v>17</v>
      </c>
      <c r="H10" s="84">
        <v>7</v>
      </c>
      <c r="I10" s="84">
        <v>11</v>
      </c>
      <c r="J10" s="84">
        <v>16</v>
      </c>
      <c r="K10" s="3"/>
      <c r="L10" s="3"/>
      <c r="M10" s="3"/>
      <c r="N10" s="3"/>
      <c r="O10" s="3"/>
      <c r="R10" t="s">
        <v>14</v>
      </c>
    </row>
    <row r="11" spans="1:18" x14ac:dyDescent="0.25">
      <c r="A11" s="117" t="s">
        <v>90</v>
      </c>
      <c r="B11" s="2">
        <v>2</v>
      </c>
      <c r="C11" s="2">
        <v>14</v>
      </c>
      <c r="D11" s="84">
        <v>0</v>
      </c>
      <c r="E11" s="84">
        <v>4</v>
      </c>
      <c r="F11" s="84">
        <v>8</v>
      </c>
      <c r="G11" s="84">
        <v>0</v>
      </c>
      <c r="H11" s="84">
        <v>4</v>
      </c>
      <c r="I11" s="84">
        <v>0</v>
      </c>
      <c r="J11" s="84">
        <v>1</v>
      </c>
      <c r="K11" s="3"/>
      <c r="L11" s="3"/>
      <c r="M11" s="3"/>
      <c r="N11" s="3"/>
      <c r="O11" s="3"/>
      <c r="R11" t="s">
        <v>15</v>
      </c>
    </row>
    <row r="12" spans="1:18" x14ac:dyDescent="0.25">
      <c r="A12" s="117" t="s">
        <v>90</v>
      </c>
      <c r="B12" s="2">
        <v>3</v>
      </c>
      <c r="C12" s="2">
        <v>0</v>
      </c>
      <c r="D12" s="84">
        <v>0</v>
      </c>
      <c r="E12" s="84">
        <v>13</v>
      </c>
      <c r="F12" s="84">
        <v>6</v>
      </c>
      <c r="G12" s="84">
        <v>0</v>
      </c>
      <c r="H12" s="84">
        <v>0</v>
      </c>
      <c r="I12" s="84">
        <v>0</v>
      </c>
      <c r="J12" s="84">
        <v>0</v>
      </c>
      <c r="K12" s="3"/>
      <c r="L12" s="3"/>
      <c r="M12" s="3"/>
      <c r="N12" s="3"/>
      <c r="O12" s="3"/>
      <c r="R12" t="s">
        <v>16</v>
      </c>
    </row>
    <row r="13" spans="1:18" x14ac:dyDescent="0.25">
      <c r="A13" s="117" t="s">
        <v>90</v>
      </c>
      <c r="B13" s="2" t="s">
        <v>66</v>
      </c>
      <c r="C13" s="2">
        <v>0</v>
      </c>
      <c r="D13" s="84">
        <v>0</v>
      </c>
      <c r="E13" s="84">
        <v>0</v>
      </c>
      <c r="F13" s="84">
        <v>0</v>
      </c>
      <c r="G13" s="84">
        <v>0</v>
      </c>
      <c r="H13" s="84">
        <v>0</v>
      </c>
      <c r="I13" s="84">
        <v>0</v>
      </c>
      <c r="J13" s="84">
        <v>0</v>
      </c>
      <c r="K13" s="3"/>
      <c r="R13" t="s">
        <v>17</v>
      </c>
    </row>
    <row r="14" spans="1:18" x14ac:dyDescent="0.25">
      <c r="A14" s="117" t="s">
        <v>91</v>
      </c>
      <c r="B14" s="2">
        <v>0</v>
      </c>
      <c r="C14" s="2">
        <v>15</v>
      </c>
      <c r="D14" s="84">
        <v>11</v>
      </c>
      <c r="E14" s="84">
        <v>19</v>
      </c>
      <c r="F14" s="84">
        <v>12</v>
      </c>
      <c r="G14" s="84">
        <v>14</v>
      </c>
      <c r="H14" s="84">
        <v>41</v>
      </c>
      <c r="I14" s="84">
        <v>20</v>
      </c>
      <c r="J14" s="84">
        <v>25</v>
      </c>
      <c r="K14" s="3"/>
      <c r="R14" t="s">
        <v>18</v>
      </c>
    </row>
    <row r="15" spans="1:18" x14ac:dyDescent="0.25">
      <c r="A15" s="117" t="s">
        <v>91</v>
      </c>
      <c r="B15" s="2">
        <v>1</v>
      </c>
      <c r="C15" s="2">
        <v>0</v>
      </c>
      <c r="D15" s="84">
        <v>40</v>
      </c>
      <c r="E15" s="84">
        <v>18</v>
      </c>
      <c r="F15" s="84">
        <v>33</v>
      </c>
      <c r="G15" s="84">
        <v>37</v>
      </c>
      <c r="H15" s="84">
        <v>5</v>
      </c>
      <c r="I15" s="84">
        <v>31</v>
      </c>
      <c r="J15" s="84">
        <v>12</v>
      </c>
      <c r="K15" s="3"/>
      <c r="R15" t="s">
        <v>19</v>
      </c>
    </row>
    <row r="16" spans="1:18" x14ac:dyDescent="0.25">
      <c r="A16" s="117" t="s">
        <v>91</v>
      </c>
      <c r="B16" s="2">
        <v>2</v>
      </c>
      <c r="C16" s="2">
        <v>36</v>
      </c>
      <c r="D16" s="84">
        <v>0</v>
      </c>
      <c r="E16" s="84">
        <v>11</v>
      </c>
      <c r="F16" s="84">
        <v>3</v>
      </c>
      <c r="G16" s="84">
        <v>0</v>
      </c>
      <c r="H16" s="84">
        <v>5</v>
      </c>
      <c r="I16" s="84">
        <v>0</v>
      </c>
      <c r="J16" s="84">
        <v>14</v>
      </c>
      <c r="K16" s="3"/>
      <c r="R16" t="s">
        <v>20</v>
      </c>
    </row>
    <row r="17" spans="1:18" x14ac:dyDescent="0.25">
      <c r="A17" s="117" t="s">
        <v>91</v>
      </c>
      <c r="B17" s="2">
        <v>3</v>
      </c>
      <c r="C17" s="2">
        <v>0</v>
      </c>
      <c r="D17" s="84">
        <v>0</v>
      </c>
      <c r="E17" s="84">
        <v>3</v>
      </c>
      <c r="F17" s="84">
        <v>3</v>
      </c>
      <c r="G17" s="84">
        <v>0</v>
      </c>
      <c r="H17" s="84">
        <v>0</v>
      </c>
      <c r="I17" s="84">
        <v>0</v>
      </c>
      <c r="J17" s="84">
        <v>0</v>
      </c>
      <c r="K17" s="3"/>
      <c r="R17" t="s">
        <v>21</v>
      </c>
    </row>
    <row r="18" spans="1:18" x14ac:dyDescent="0.25">
      <c r="A18" s="117" t="s">
        <v>91</v>
      </c>
      <c r="B18" s="2" t="s">
        <v>66</v>
      </c>
      <c r="C18" s="2">
        <v>0</v>
      </c>
      <c r="D18" s="84">
        <v>0</v>
      </c>
      <c r="E18" s="84">
        <v>0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  <c r="K18" s="3"/>
      <c r="R18" t="s">
        <v>22</v>
      </c>
    </row>
    <row r="19" spans="1:18" x14ac:dyDescent="0.25">
      <c r="A19" s="117" t="s">
        <v>14</v>
      </c>
      <c r="B19" s="2">
        <v>0</v>
      </c>
      <c r="C19" s="2">
        <v>21</v>
      </c>
      <c r="D19" s="84">
        <v>10</v>
      </c>
      <c r="E19" s="84">
        <v>11</v>
      </c>
      <c r="F19" s="84">
        <v>19</v>
      </c>
      <c r="G19" s="84">
        <v>10</v>
      </c>
      <c r="H19" s="84">
        <v>8</v>
      </c>
      <c r="I19" s="84">
        <v>1</v>
      </c>
      <c r="J19" s="84">
        <v>2</v>
      </c>
      <c r="K19" s="3"/>
      <c r="R19" t="s">
        <v>23</v>
      </c>
    </row>
    <row r="20" spans="1:18" x14ac:dyDescent="0.25">
      <c r="A20" s="1" t="s">
        <v>14</v>
      </c>
      <c r="B20" s="97">
        <v>1</v>
      </c>
      <c r="C20" s="97">
        <v>0</v>
      </c>
      <c r="D20" s="97">
        <v>33</v>
      </c>
      <c r="E20" s="97">
        <v>4</v>
      </c>
      <c r="F20" s="97">
        <v>7</v>
      </c>
      <c r="G20" s="97">
        <v>31</v>
      </c>
      <c r="H20" s="97">
        <v>5</v>
      </c>
      <c r="I20" s="97">
        <v>41</v>
      </c>
      <c r="J20" s="97">
        <v>15</v>
      </c>
      <c r="R20" t="s">
        <v>24</v>
      </c>
    </row>
    <row r="21" spans="1:18" x14ac:dyDescent="0.25">
      <c r="A21" s="1" t="s">
        <v>14</v>
      </c>
      <c r="B21" s="97">
        <v>2</v>
      </c>
      <c r="C21" s="97">
        <v>22</v>
      </c>
      <c r="D21" s="97">
        <v>0</v>
      </c>
      <c r="E21" s="97">
        <v>4</v>
      </c>
      <c r="F21" s="97">
        <v>4</v>
      </c>
      <c r="G21" s="97">
        <v>0</v>
      </c>
      <c r="H21" s="97">
        <v>24</v>
      </c>
      <c r="I21" s="97">
        <v>0</v>
      </c>
      <c r="J21" s="97">
        <v>23</v>
      </c>
      <c r="R21" t="s">
        <v>25</v>
      </c>
    </row>
    <row r="22" spans="1:18" x14ac:dyDescent="0.25">
      <c r="A22" s="1" t="s">
        <v>14</v>
      </c>
      <c r="B22" s="97">
        <v>3</v>
      </c>
      <c r="C22" s="97">
        <v>0</v>
      </c>
      <c r="D22" s="97">
        <v>0</v>
      </c>
      <c r="E22" s="97">
        <v>24</v>
      </c>
      <c r="F22" s="97">
        <v>11</v>
      </c>
      <c r="G22" s="97">
        <v>0</v>
      </c>
      <c r="H22" s="97">
        <v>0</v>
      </c>
      <c r="I22" s="97">
        <v>0</v>
      </c>
      <c r="J22" s="97">
        <v>0</v>
      </c>
      <c r="R22" t="s">
        <v>26</v>
      </c>
    </row>
    <row r="23" spans="1:18" x14ac:dyDescent="0.25">
      <c r="A23" s="1" t="s">
        <v>14</v>
      </c>
      <c r="B23" s="97" t="s">
        <v>66</v>
      </c>
      <c r="C23" s="97">
        <v>0</v>
      </c>
      <c r="D23" s="97">
        <v>0</v>
      </c>
      <c r="E23" s="97">
        <v>0</v>
      </c>
      <c r="F23" s="97">
        <v>2</v>
      </c>
      <c r="G23" s="97">
        <v>2</v>
      </c>
      <c r="H23" s="97">
        <v>6</v>
      </c>
      <c r="I23" s="97">
        <v>1</v>
      </c>
      <c r="J23" s="97">
        <v>3</v>
      </c>
      <c r="R23" t="s">
        <v>27</v>
      </c>
    </row>
    <row r="24" spans="1:18" x14ac:dyDescent="0.25">
      <c r="A24" s="1" t="s">
        <v>92</v>
      </c>
      <c r="B24" s="97">
        <v>0</v>
      </c>
      <c r="C24" s="97">
        <v>15</v>
      </c>
      <c r="D24" s="97">
        <v>11</v>
      </c>
      <c r="E24" s="97">
        <v>17</v>
      </c>
      <c r="F24" s="97">
        <v>14</v>
      </c>
      <c r="G24" s="97">
        <v>13</v>
      </c>
      <c r="H24" s="97">
        <v>33</v>
      </c>
      <c r="I24" s="97">
        <v>10</v>
      </c>
      <c r="J24" s="97">
        <v>26</v>
      </c>
      <c r="R24" t="s">
        <v>28</v>
      </c>
    </row>
    <row r="25" spans="1:18" x14ac:dyDescent="0.25">
      <c r="A25" s="1" t="s">
        <v>92</v>
      </c>
      <c r="B25" s="97">
        <v>1</v>
      </c>
      <c r="C25" s="97">
        <v>0</v>
      </c>
      <c r="D25" s="97">
        <v>57</v>
      </c>
      <c r="E25" s="97">
        <v>16</v>
      </c>
      <c r="F25" s="97">
        <v>17</v>
      </c>
      <c r="G25" s="97">
        <v>55</v>
      </c>
      <c r="H25" s="97">
        <v>8</v>
      </c>
      <c r="I25" s="97">
        <v>58</v>
      </c>
      <c r="J25" s="97">
        <v>17</v>
      </c>
      <c r="R25" t="s">
        <v>29</v>
      </c>
    </row>
    <row r="26" spans="1:18" x14ac:dyDescent="0.25">
      <c r="A26" s="1" t="s">
        <v>92</v>
      </c>
      <c r="B26" s="97">
        <v>2</v>
      </c>
      <c r="C26" s="97">
        <v>53</v>
      </c>
      <c r="D26" s="97">
        <v>0</v>
      </c>
      <c r="E26" s="97">
        <v>16</v>
      </c>
      <c r="F26" s="97">
        <v>20</v>
      </c>
      <c r="G26" s="97">
        <v>0</v>
      </c>
      <c r="H26" s="97">
        <v>27</v>
      </c>
      <c r="I26" s="97">
        <v>0</v>
      </c>
      <c r="J26" s="97">
        <v>25</v>
      </c>
      <c r="R26" t="s">
        <v>30</v>
      </c>
    </row>
    <row r="27" spans="1:18" x14ac:dyDescent="0.25">
      <c r="A27" s="1" t="s">
        <v>92</v>
      </c>
      <c r="B27" s="97">
        <v>3</v>
      </c>
      <c r="C27" s="97">
        <v>0</v>
      </c>
      <c r="D27" s="97">
        <v>0</v>
      </c>
      <c r="E27" s="97">
        <v>19</v>
      </c>
      <c r="F27" s="97">
        <v>17</v>
      </c>
      <c r="G27" s="97">
        <v>0</v>
      </c>
      <c r="H27" s="97">
        <v>0</v>
      </c>
      <c r="I27" s="97">
        <v>0</v>
      </c>
      <c r="J27" s="97">
        <v>0</v>
      </c>
      <c r="R27" t="s">
        <v>31</v>
      </c>
    </row>
    <row r="28" spans="1:18" x14ac:dyDescent="0.25">
      <c r="A28" s="1" t="s">
        <v>92</v>
      </c>
      <c r="B28" s="97" t="s">
        <v>66</v>
      </c>
      <c r="C28" s="97">
        <v>0</v>
      </c>
      <c r="D28" s="97">
        <v>0</v>
      </c>
      <c r="E28" s="97">
        <v>0</v>
      </c>
      <c r="F28" s="97">
        <v>0</v>
      </c>
      <c r="G28" s="97">
        <v>0</v>
      </c>
      <c r="H28" s="97">
        <v>0</v>
      </c>
      <c r="I28" s="97">
        <v>0</v>
      </c>
      <c r="J28" s="97">
        <v>0</v>
      </c>
      <c r="R28" t="s">
        <v>32</v>
      </c>
    </row>
    <row r="29" spans="1:18" x14ac:dyDescent="0.25">
      <c r="A29" s="1" t="s">
        <v>93</v>
      </c>
      <c r="B29" s="97">
        <v>0</v>
      </c>
      <c r="C29" s="97">
        <v>0</v>
      </c>
      <c r="D29" s="97">
        <v>0</v>
      </c>
      <c r="E29" s="97">
        <v>1</v>
      </c>
      <c r="F29" s="97">
        <v>1</v>
      </c>
      <c r="G29" s="97">
        <v>1</v>
      </c>
      <c r="H29" s="97">
        <v>1</v>
      </c>
      <c r="I29" s="97">
        <v>2</v>
      </c>
      <c r="J29" s="97">
        <v>2</v>
      </c>
      <c r="R29" t="s">
        <v>33</v>
      </c>
    </row>
    <row r="30" spans="1:18" x14ac:dyDescent="0.25">
      <c r="A30" s="1" t="s">
        <v>93</v>
      </c>
      <c r="B30" s="97">
        <v>1</v>
      </c>
      <c r="C30" s="97">
        <v>1</v>
      </c>
      <c r="D30" s="97">
        <v>6</v>
      </c>
      <c r="E30" s="97">
        <v>2</v>
      </c>
      <c r="F30" s="97">
        <v>2</v>
      </c>
      <c r="G30" s="97">
        <v>5</v>
      </c>
      <c r="H30" s="97">
        <v>4</v>
      </c>
      <c r="I30" s="97">
        <v>4</v>
      </c>
      <c r="J30" s="97">
        <v>2</v>
      </c>
      <c r="R30" t="s">
        <v>34</v>
      </c>
    </row>
    <row r="31" spans="1:18" x14ac:dyDescent="0.25">
      <c r="A31" s="1" t="s">
        <v>93</v>
      </c>
      <c r="B31" s="97">
        <v>2</v>
      </c>
      <c r="C31" s="97">
        <v>5</v>
      </c>
      <c r="D31" s="97">
        <v>0</v>
      </c>
      <c r="E31" s="97">
        <v>1</v>
      </c>
      <c r="F31" s="97">
        <v>2</v>
      </c>
      <c r="G31" s="97">
        <v>0</v>
      </c>
      <c r="H31" s="97">
        <v>1</v>
      </c>
      <c r="I31" s="97">
        <v>0</v>
      </c>
      <c r="J31" s="97">
        <v>2</v>
      </c>
      <c r="R31" t="s">
        <v>35</v>
      </c>
    </row>
    <row r="32" spans="1:18" x14ac:dyDescent="0.25">
      <c r="A32" s="1" t="s">
        <v>93</v>
      </c>
      <c r="B32" s="97">
        <v>3</v>
      </c>
      <c r="C32" s="97">
        <v>0</v>
      </c>
      <c r="D32" s="97">
        <v>0</v>
      </c>
      <c r="E32" s="97">
        <v>1</v>
      </c>
      <c r="F32" s="97">
        <v>1</v>
      </c>
      <c r="G32" s="97">
        <v>0</v>
      </c>
      <c r="H32" s="97">
        <v>0</v>
      </c>
      <c r="I32" s="97">
        <v>0</v>
      </c>
      <c r="J32" s="97">
        <v>0</v>
      </c>
      <c r="R32" t="s">
        <v>36</v>
      </c>
    </row>
    <row r="33" spans="1:18" x14ac:dyDescent="0.25">
      <c r="A33" s="1" t="s">
        <v>93</v>
      </c>
      <c r="B33" s="97" t="s">
        <v>66</v>
      </c>
      <c r="C33" s="97">
        <v>0</v>
      </c>
      <c r="D33" s="97">
        <v>0</v>
      </c>
      <c r="E33" s="97">
        <v>1</v>
      </c>
      <c r="F33" s="97">
        <v>0</v>
      </c>
      <c r="G33" s="97">
        <v>0</v>
      </c>
      <c r="H33" s="97">
        <v>0</v>
      </c>
      <c r="I33" s="97">
        <v>0</v>
      </c>
      <c r="J33" s="97">
        <v>0</v>
      </c>
      <c r="R33" t="s">
        <v>41</v>
      </c>
    </row>
    <row r="34" spans="1:18" x14ac:dyDescent="0.25">
      <c r="A34" s="1" t="s">
        <v>94</v>
      </c>
      <c r="B34" s="97">
        <v>0</v>
      </c>
      <c r="C34" s="97">
        <v>2</v>
      </c>
      <c r="D34" s="97">
        <v>3</v>
      </c>
      <c r="E34" s="97">
        <v>7</v>
      </c>
      <c r="F34" s="97">
        <v>8</v>
      </c>
      <c r="G34" s="97">
        <v>9</v>
      </c>
      <c r="H34" s="97">
        <v>10</v>
      </c>
      <c r="I34" s="97">
        <v>0</v>
      </c>
      <c r="J34" s="97">
        <v>0</v>
      </c>
    </row>
    <row r="35" spans="1:18" x14ac:dyDescent="0.25">
      <c r="A35" s="1" t="s">
        <v>94</v>
      </c>
      <c r="B35" s="97">
        <v>1</v>
      </c>
      <c r="C35" s="97">
        <v>0</v>
      </c>
      <c r="D35" s="97">
        <v>15</v>
      </c>
      <c r="E35" s="97">
        <v>4</v>
      </c>
      <c r="F35" s="97">
        <v>6</v>
      </c>
      <c r="G35" s="97">
        <v>9</v>
      </c>
      <c r="H35" s="97">
        <v>6</v>
      </c>
      <c r="I35" s="97">
        <v>18</v>
      </c>
      <c r="J35" s="97">
        <v>4</v>
      </c>
    </row>
    <row r="36" spans="1:18" x14ac:dyDescent="0.25">
      <c r="A36" s="1" t="s">
        <v>94</v>
      </c>
      <c r="B36" s="97">
        <v>2</v>
      </c>
      <c r="C36" s="97">
        <v>16</v>
      </c>
      <c r="D36" s="97">
        <v>0</v>
      </c>
      <c r="E36" s="97">
        <v>4</v>
      </c>
      <c r="F36" s="97">
        <v>3</v>
      </c>
      <c r="G36" s="97">
        <v>0</v>
      </c>
      <c r="H36" s="97">
        <v>2</v>
      </c>
      <c r="I36" s="97">
        <v>0</v>
      </c>
      <c r="J36" s="97">
        <v>14</v>
      </c>
    </row>
    <row r="37" spans="1:18" x14ac:dyDescent="0.25">
      <c r="A37" s="1" t="s">
        <v>94</v>
      </c>
      <c r="B37" s="97">
        <v>3</v>
      </c>
      <c r="C37" s="97">
        <v>0</v>
      </c>
      <c r="D37" s="97">
        <v>0</v>
      </c>
      <c r="E37" s="97">
        <v>3</v>
      </c>
      <c r="F37" s="97">
        <v>1</v>
      </c>
      <c r="G37" s="97">
        <v>0</v>
      </c>
      <c r="H37" s="97">
        <v>0</v>
      </c>
      <c r="I37" s="97">
        <v>0</v>
      </c>
      <c r="J37" s="97">
        <v>0</v>
      </c>
    </row>
    <row r="38" spans="1:18" x14ac:dyDescent="0.25">
      <c r="A38" s="1" t="s">
        <v>94</v>
      </c>
      <c r="B38" s="97" t="s">
        <v>66</v>
      </c>
      <c r="C38" s="97">
        <v>0</v>
      </c>
      <c r="D38" s="97">
        <v>0</v>
      </c>
      <c r="E38" s="97">
        <v>0</v>
      </c>
      <c r="F38" s="97">
        <v>0</v>
      </c>
      <c r="G38" s="97">
        <v>0</v>
      </c>
      <c r="H38" s="97">
        <v>0</v>
      </c>
      <c r="I38" s="97">
        <v>0</v>
      </c>
      <c r="J38" s="97">
        <v>0</v>
      </c>
    </row>
    <row r="39" spans="1:18" x14ac:dyDescent="0.25">
      <c r="A39" s="1" t="s">
        <v>95</v>
      </c>
      <c r="B39" s="97">
        <v>0</v>
      </c>
      <c r="C39" s="97">
        <v>12</v>
      </c>
      <c r="D39" s="97">
        <v>8</v>
      </c>
      <c r="E39" s="97">
        <v>9</v>
      </c>
      <c r="F39" s="97">
        <v>11</v>
      </c>
      <c r="G39" s="97">
        <v>12</v>
      </c>
      <c r="H39" s="97">
        <v>29</v>
      </c>
      <c r="I39" s="97">
        <v>14</v>
      </c>
      <c r="J39" s="97">
        <v>34</v>
      </c>
    </row>
    <row r="40" spans="1:18" x14ac:dyDescent="0.25">
      <c r="A40" s="1" t="s">
        <v>95</v>
      </c>
      <c r="B40" s="97">
        <v>1</v>
      </c>
      <c r="C40" s="97">
        <v>2</v>
      </c>
      <c r="D40" s="97">
        <v>38</v>
      </c>
      <c r="E40" s="97">
        <v>12</v>
      </c>
      <c r="F40" s="97">
        <v>20</v>
      </c>
      <c r="G40" s="97">
        <v>34</v>
      </c>
      <c r="H40" s="97">
        <v>12</v>
      </c>
      <c r="I40" s="97">
        <v>32</v>
      </c>
      <c r="J40" s="97">
        <v>10</v>
      </c>
    </row>
    <row r="41" spans="1:18" x14ac:dyDescent="0.25">
      <c r="A41" s="1" t="s">
        <v>95</v>
      </c>
      <c r="B41" s="97">
        <v>2</v>
      </c>
      <c r="C41" s="97">
        <v>32</v>
      </c>
      <c r="D41" s="97">
        <v>0</v>
      </c>
      <c r="E41" s="97">
        <v>12</v>
      </c>
      <c r="F41" s="97">
        <v>8</v>
      </c>
      <c r="G41" s="97">
        <v>0</v>
      </c>
      <c r="H41" s="97">
        <v>5</v>
      </c>
      <c r="I41" s="97">
        <v>0</v>
      </c>
      <c r="J41" s="97">
        <v>2</v>
      </c>
    </row>
    <row r="42" spans="1:18" x14ac:dyDescent="0.25">
      <c r="A42" s="1" t="s">
        <v>95</v>
      </c>
      <c r="B42" s="97">
        <v>3</v>
      </c>
      <c r="C42" s="97">
        <v>0</v>
      </c>
      <c r="D42" s="97">
        <v>0</v>
      </c>
      <c r="E42" s="97">
        <v>13</v>
      </c>
      <c r="F42" s="97">
        <v>7</v>
      </c>
      <c r="G42" s="97">
        <v>0</v>
      </c>
      <c r="H42" s="97">
        <v>0</v>
      </c>
      <c r="I42" s="97">
        <v>0</v>
      </c>
      <c r="J42" s="97">
        <v>0</v>
      </c>
    </row>
    <row r="43" spans="1:18" x14ac:dyDescent="0.25">
      <c r="A43" s="1" t="s">
        <v>95</v>
      </c>
      <c r="B43" s="97" t="s">
        <v>66</v>
      </c>
      <c r="C43" s="97">
        <v>0</v>
      </c>
      <c r="D43" s="97">
        <v>0</v>
      </c>
      <c r="E43" s="97">
        <v>0</v>
      </c>
      <c r="F43" s="97">
        <v>0</v>
      </c>
      <c r="G43" s="97">
        <v>0</v>
      </c>
      <c r="H43" s="97">
        <v>0</v>
      </c>
      <c r="I43" s="97">
        <v>0</v>
      </c>
      <c r="J43" s="97">
        <v>0</v>
      </c>
    </row>
    <row r="44" spans="1:18" x14ac:dyDescent="0.25">
      <c r="A44" s="1" t="s">
        <v>96</v>
      </c>
      <c r="B44" s="97">
        <v>0</v>
      </c>
      <c r="C44" s="97">
        <v>16</v>
      </c>
      <c r="D44" s="97">
        <v>12</v>
      </c>
      <c r="E44" s="97">
        <v>12</v>
      </c>
      <c r="F44" s="97">
        <v>15</v>
      </c>
      <c r="G44" s="97">
        <v>18</v>
      </c>
      <c r="H44" s="97">
        <v>27</v>
      </c>
      <c r="I44" s="97">
        <v>5</v>
      </c>
      <c r="J44" s="97">
        <v>16</v>
      </c>
    </row>
    <row r="45" spans="1:18" x14ac:dyDescent="0.25">
      <c r="A45" s="1" t="s">
        <v>96</v>
      </c>
      <c r="B45" s="97">
        <v>1</v>
      </c>
      <c r="C45" s="97">
        <v>4</v>
      </c>
      <c r="D45" s="97">
        <v>45</v>
      </c>
      <c r="E45" s="97">
        <v>15</v>
      </c>
      <c r="F45" s="97">
        <v>14</v>
      </c>
      <c r="G45" s="97">
        <v>39</v>
      </c>
      <c r="H45" s="97">
        <v>22</v>
      </c>
      <c r="I45" s="97">
        <v>52</v>
      </c>
      <c r="J45" s="97">
        <v>21</v>
      </c>
    </row>
    <row r="46" spans="1:18" x14ac:dyDescent="0.25">
      <c r="A46" s="1" t="s">
        <v>96</v>
      </c>
      <c r="B46" s="97">
        <v>2</v>
      </c>
      <c r="C46" s="97">
        <v>37</v>
      </c>
      <c r="D46" s="97">
        <v>0</v>
      </c>
      <c r="E46" s="97">
        <v>9</v>
      </c>
      <c r="F46" s="97">
        <v>15</v>
      </c>
      <c r="G46" s="97">
        <v>0</v>
      </c>
      <c r="H46" s="97">
        <v>8</v>
      </c>
      <c r="I46" s="97">
        <v>0</v>
      </c>
      <c r="J46" s="97">
        <v>20</v>
      </c>
    </row>
    <row r="47" spans="1:18" x14ac:dyDescent="0.25">
      <c r="A47" s="1" t="s">
        <v>96</v>
      </c>
      <c r="B47" s="97">
        <v>3</v>
      </c>
      <c r="C47" s="97">
        <v>0</v>
      </c>
      <c r="D47" s="97">
        <v>0</v>
      </c>
      <c r="E47" s="97">
        <v>21</v>
      </c>
      <c r="F47" s="97">
        <v>13</v>
      </c>
      <c r="G47" s="97">
        <v>0</v>
      </c>
      <c r="H47" s="97">
        <v>0</v>
      </c>
      <c r="I47" s="97">
        <v>0</v>
      </c>
      <c r="J47" s="97">
        <v>0</v>
      </c>
    </row>
    <row r="48" spans="1:18" x14ac:dyDescent="0.25">
      <c r="A48" s="1" t="s">
        <v>96</v>
      </c>
      <c r="B48" s="97" t="s">
        <v>66</v>
      </c>
      <c r="C48" s="97">
        <v>0</v>
      </c>
      <c r="D48" s="97">
        <v>0</v>
      </c>
      <c r="E48" s="97">
        <v>0</v>
      </c>
      <c r="F48" s="97">
        <v>0</v>
      </c>
      <c r="G48" s="97">
        <v>0</v>
      </c>
      <c r="H48" s="97">
        <v>0</v>
      </c>
      <c r="I48" s="97">
        <v>0</v>
      </c>
      <c r="J48" s="97">
        <v>0</v>
      </c>
    </row>
    <row r="49" spans="1:10" x14ac:dyDescent="0.25">
      <c r="A49" s="1" t="s">
        <v>97</v>
      </c>
      <c r="B49" s="97">
        <v>0</v>
      </c>
      <c r="C49" s="97">
        <v>5</v>
      </c>
      <c r="D49" s="97">
        <v>5</v>
      </c>
      <c r="E49" s="97">
        <v>8</v>
      </c>
      <c r="F49" s="97">
        <v>4</v>
      </c>
      <c r="G49" s="97">
        <v>15</v>
      </c>
      <c r="H49" s="97">
        <v>5</v>
      </c>
      <c r="I49" s="97">
        <v>3</v>
      </c>
      <c r="J49" s="97">
        <v>9</v>
      </c>
    </row>
    <row r="50" spans="1:10" x14ac:dyDescent="0.25">
      <c r="A50" s="1" t="s">
        <v>97</v>
      </c>
      <c r="B50" s="97">
        <v>1</v>
      </c>
      <c r="C50" s="97">
        <v>0</v>
      </c>
      <c r="D50" s="97">
        <v>25</v>
      </c>
      <c r="E50" s="97">
        <v>5</v>
      </c>
      <c r="F50" s="97">
        <v>8</v>
      </c>
      <c r="G50" s="97">
        <v>15</v>
      </c>
      <c r="H50" s="97">
        <v>6</v>
      </c>
      <c r="I50" s="97">
        <v>27</v>
      </c>
      <c r="J50" s="97">
        <v>4</v>
      </c>
    </row>
    <row r="51" spans="1:10" x14ac:dyDescent="0.25">
      <c r="A51" s="1" t="s">
        <v>97</v>
      </c>
      <c r="B51" s="97">
        <v>2</v>
      </c>
      <c r="C51" s="97">
        <v>25</v>
      </c>
      <c r="D51" s="97">
        <v>0</v>
      </c>
      <c r="E51" s="97">
        <v>3</v>
      </c>
      <c r="F51" s="97">
        <v>10</v>
      </c>
      <c r="G51" s="97">
        <v>0</v>
      </c>
      <c r="H51" s="97">
        <v>19</v>
      </c>
      <c r="I51" s="97">
        <v>0</v>
      </c>
      <c r="J51" s="97">
        <v>17</v>
      </c>
    </row>
    <row r="52" spans="1:10" x14ac:dyDescent="0.25">
      <c r="A52" s="1" t="s">
        <v>97</v>
      </c>
      <c r="B52" s="97">
        <v>3</v>
      </c>
      <c r="C52" s="97">
        <v>0</v>
      </c>
      <c r="D52" s="97">
        <v>0</v>
      </c>
      <c r="E52" s="97">
        <v>14</v>
      </c>
      <c r="F52" s="97">
        <v>8</v>
      </c>
      <c r="G52" s="97">
        <v>0</v>
      </c>
      <c r="H52" s="97">
        <v>0</v>
      </c>
      <c r="I52" s="97">
        <v>0</v>
      </c>
      <c r="J52" s="97">
        <v>0</v>
      </c>
    </row>
    <row r="53" spans="1:10" x14ac:dyDescent="0.25">
      <c r="A53" s="1" t="s">
        <v>97</v>
      </c>
      <c r="B53" s="97" t="s">
        <v>66</v>
      </c>
      <c r="C53" s="97">
        <v>0</v>
      </c>
      <c r="D53" s="97">
        <v>0</v>
      </c>
      <c r="E53" s="97">
        <v>0</v>
      </c>
      <c r="F53" s="97">
        <v>0</v>
      </c>
      <c r="G53" s="97">
        <v>0</v>
      </c>
      <c r="H53" s="97">
        <v>0</v>
      </c>
      <c r="I53" s="97">
        <v>0</v>
      </c>
      <c r="J53" s="97">
        <v>0</v>
      </c>
    </row>
    <row r="54" spans="1:10" x14ac:dyDescent="0.25">
      <c r="A54" s="1" t="s">
        <v>98</v>
      </c>
      <c r="B54" s="97">
        <v>0</v>
      </c>
      <c r="C54" s="97">
        <v>12</v>
      </c>
      <c r="D54" s="97">
        <v>13</v>
      </c>
      <c r="E54" s="97">
        <v>5</v>
      </c>
      <c r="F54" s="97">
        <v>6</v>
      </c>
      <c r="G54" s="97">
        <v>20</v>
      </c>
      <c r="H54" s="97">
        <v>9</v>
      </c>
      <c r="I54" s="97">
        <v>5</v>
      </c>
      <c r="J54" s="97">
        <v>14</v>
      </c>
    </row>
    <row r="55" spans="1:10" x14ac:dyDescent="0.25">
      <c r="A55" s="1" t="s">
        <v>98</v>
      </c>
      <c r="B55" s="97">
        <v>1</v>
      </c>
      <c r="C55" s="97">
        <v>0</v>
      </c>
      <c r="D55" s="97">
        <v>30</v>
      </c>
      <c r="E55" s="97">
        <v>12</v>
      </c>
      <c r="F55" s="97">
        <v>6</v>
      </c>
      <c r="G55" s="97">
        <v>23</v>
      </c>
      <c r="H55" s="97">
        <v>16</v>
      </c>
      <c r="I55" s="97">
        <v>38</v>
      </c>
      <c r="J55" s="97">
        <v>14</v>
      </c>
    </row>
    <row r="56" spans="1:10" x14ac:dyDescent="0.25">
      <c r="A56" s="1" t="s">
        <v>98</v>
      </c>
      <c r="B56" s="97">
        <v>2</v>
      </c>
      <c r="C56" s="97">
        <v>31</v>
      </c>
      <c r="D56" s="97">
        <v>0</v>
      </c>
      <c r="E56" s="97">
        <v>10</v>
      </c>
      <c r="F56" s="97">
        <v>10</v>
      </c>
      <c r="G56" s="97">
        <v>0</v>
      </c>
      <c r="H56" s="97">
        <v>17</v>
      </c>
      <c r="I56" s="97">
        <v>0</v>
      </c>
      <c r="J56" s="97">
        <v>15</v>
      </c>
    </row>
    <row r="57" spans="1:10" x14ac:dyDescent="0.25">
      <c r="A57" s="1" t="s">
        <v>98</v>
      </c>
      <c r="B57" s="97">
        <v>3</v>
      </c>
      <c r="C57" s="97">
        <v>0</v>
      </c>
      <c r="D57" s="97">
        <v>0</v>
      </c>
      <c r="E57" s="97">
        <v>16</v>
      </c>
      <c r="F57" s="97">
        <v>19</v>
      </c>
      <c r="G57" s="97">
        <v>0</v>
      </c>
      <c r="H57" s="97">
        <v>0</v>
      </c>
      <c r="I57" s="97">
        <v>0</v>
      </c>
      <c r="J57" s="97">
        <v>0</v>
      </c>
    </row>
    <row r="58" spans="1:10" x14ac:dyDescent="0.25">
      <c r="A58" s="1" t="s">
        <v>98</v>
      </c>
      <c r="B58" s="97" t="s">
        <v>66</v>
      </c>
      <c r="C58" s="97">
        <v>0</v>
      </c>
      <c r="D58" s="97">
        <v>0</v>
      </c>
      <c r="E58" s="97">
        <v>0</v>
      </c>
      <c r="F58" s="97">
        <v>2</v>
      </c>
      <c r="G58" s="97">
        <v>0</v>
      </c>
      <c r="H58" s="97">
        <v>1</v>
      </c>
      <c r="I58" s="97">
        <v>0</v>
      </c>
      <c r="J58" s="97">
        <v>0</v>
      </c>
    </row>
    <row r="59" spans="1:10" x14ac:dyDescent="0.25">
      <c r="A59" s="1" t="s">
        <v>99</v>
      </c>
      <c r="B59" s="97">
        <v>0</v>
      </c>
      <c r="C59" s="97">
        <v>28</v>
      </c>
      <c r="D59" s="97">
        <v>0</v>
      </c>
      <c r="E59" s="97">
        <v>13</v>
      </c>
      <c r="F59" s="97">
        <v>24</v>
      </c>
      <c r="G59" s="97">
        <v>5</v>
      </c>
      <c r="H59" s="97">
        <v>53</v>
      </c>
      <c r="I59" s="97">
        <v>18</v>
      </c>
      <c r="J59" s="97">
        <v>21</v>
      </c>
    </row>
    <row r="60" spans="1:10" x14ac:dyDescent="0.25">
      <c r="A60" s="1" t="s">
        <v>99</v>
      </c>
      <c r="B60" s="97">
        <v>1</v>
      </c>
      <c r="C60" s="97">
        <v>0</v>
      </c>
      <c r="D60" s="97">
        <v>74</v>
      </c>
      <c r="E60" s="97">
        <v>12</v>
      </c>
      <c r="F60" s="97">
        <v>29</v>
      </c>
      <c r="G60" s="97">
        <v>69</v>
      </c>
      <c r="H60" s="97">
        <v>16</v>
      </c>
      <c r="I60" s="97">
        <v>56</v>
      </c>
      <c r="J60" s="97">
        <v>27</v>
      </c>
    </row>
    <row r="61" spans="1:10" x14ac:dyDescent="0.25">
      <c r="A61" s="1" t="s">
        <v>99</v>
      </c>
      <c r="B61" s="97">
        <v>2</v>
      </c>
      <c r="C61" s="97">
        <v>46</v>
      </c>
      <c r="D61" s="97">
        <v>0</v>
      </c>
      <c r="E61" s="97">
        <v>39</v>
      </c>
      <c r="F61" s="97">
        <v>15</v>
      </c>
      <c r="G61" s="97">
        <v>0</v>
      </c>
      <c r="H61" s="97">
        <v>5</v>
      </c>
      <c r="I61" s="97">
        <v>0</v>
      </c>
      <c r="J61" s="97">
        <v>26</v>
      </c>
    </row>
    <row r="62" spans="1:10" x14ac:dyDescent="0.25">
      <c r="A62" s="1" t="s">
        <v>99</v>
      </c>
      <c r="B62" s="97">
        <v>3</v>
      </c>
      <c r="C62" s="97">
        <v>0</v>
      </c>
      <c r="D62" s="97">
        <v>0</v>
      </c>
      <c r="E62" s="97">
        <v>10</v>
      </c>
      <c r="F62" s="97">
        <v>6</v>
      </c>
      <c r="G62" s="97">
        <v>0</v>
      </c>
      <c r="H62" s="97">
        <v>0</v>
      </c>
      <c r="I62" s="97">
        <v>0</v>
      </c>
      <c r="J62" s="97">
        <v>0</v>
      </c>
    </row>
    <row r="63" spans="1:10" x14ac:dyDescent="0.25">
      <c r="A63" s="1" t="s">
        <v>99</v>
      </c>
      <c r="B63" s="97" t="s">
        <v>66</v>
      </c>
      <c r="C63" s="97">
        <v>0</v>
      </c>
      <c r="D63" s="97">
        <v>0</v>
      </c>
      <c r="E63" s="97">
        <v>0</v>
      </c>
      <c r="F63" s="97">
        <v>0</v>
      </c>
      <c r="G63" s="97">
        <v>0</v>
      </c>
      <c r="H63" s="97">
        <v>0</v>
      </c>
      <c r="I63" s="97">
        <v>0</v>
      </c>
      <c r="J63" s="97">
        <v>0</v>
      </c>
    </row>
    <row r="64" spans="1:10" x14ac:dyDescent="0.25">
      <c r="A64" s="1" t="s">
        <v>100</v>
      </c>
      <c r="B64" s="97">
        <v>0</v>
      </c>
      <c r="C64" s="97">
        <v>2</v>
      </c>
      <c r="D64" s="97">
        <v>1</v>
      </c>
      <c r="E64" s="97">
        <v>0</v>
      </c>
      <c r="F64" s="97">
        <v>11</v>
      </c>
      <c r="G64" s="97">
        <v>3</v>
      </c>
      <c r="H64" s="97">
        <v>33</v>
      </c>
      <c r="I64" s="97">
        <v>4</v>
      </c>
      <c r="J64" s="97">
        <v>20</v>
      </c>
    </row>
    <row r="65" spans="1:10" x14ac:dyDescent="0.25">
      <c r="A65" s="1" t="s">
        <v>100</v>
      </c>
      <c r="B65" s="97">
        <v>1</v>
      </c>
      <c r="C65" s="97">
        <v>2</v>
      </c>
      <c r="D65" s="97">
        <v>65</v>
      </c>
      <c r="E65" s="97">
        <v>12</v>
      </c>
      <c r="F65" s="97">
        <v>33</v>
      </c>
      <c r="G65" s="97">
        <v>63</v>
      </c>
      <c r="H65" s="97">
        <v>20</v>
      </c>
      <c r="I65" s="97">
        <v>62</v>
      </c>
      <c r="J65" s="97">
        <v>33</v>
      </c>
    </row>
    <row r="66" spans="1:10" x14ac:dyDescent="0.25">
      <c r="A66" s="1" t="s">
        <v>100</v>
      </c>
      <c r="B66" s="97">
        <v>2</v>
      </c>
      <c r="C66" s="97">
        <v>62</v>
      </c>
      <c r="D66" s="97">
        <v>0</v>
      </c>
      <c r="E66" s="97">
        <v>27</v>
      </c>
      <c r="F66" s="97">
        <v>11</v>
      </c>
      <c r="G66" s="97">
        <v>0</v>
      </c>
      <c r="H66" s="97">
        <v>12</v>
      </c>
      <c r="I66" s="97">
        <v>0</v>
      </c>
      <c r="J66" s="97">
        <v>12</v>
      </c>
    </row>
    <row r="67" spans="1:10" x14ac:dyDescent="0.25">
      <c r="A67" s="1" t="s">
        <v>100</v>
      </c>
      <c r="B67" s="97">
        <v>3</v>
      </c>
      <c r="C67" s="97">
        <v>0</v>
      </c>
      <c r="D67" s="97">
        <v>0</v>
      </c>
      <c r="E67" s="97">
        <v>27</v>
      </c>
      <c r="F67" s="97">
        <v>11</v>
      </c>
      <c r="G67" s="97">
        <v>0</v>
      </c>
      <c r="H67" s="97">
        <v>0</v>
      </c>
      <c r="I67" s="97">
        <v>0</v>
      </c>
      <c r="J67" s="97">
        <v>0</v>
      </c>
    </row>
    <row r="68" spans="1:10" x14ac:dyDescent="0.25">
      <c r="A68" s="1" t="s">
        <v>100</v>
      </c>
      <c r="B68" s="97" t="s">
        <v>66</v>
      </c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1</v>
      </c>
      <c r="I68" s="97">
        <v>0</v>
      </c>
      <c r="J68" s="97">
        <v>1</v>
      </c>
    </row>
    <row r="69" spans="1:10" x14ac:dyDescent="0.25">
      <c r="A69" s="1" t="s">
        <v>101</v>
      </c>
      <c r="B69" s="97">
        <v>0</v>
      </c>
      <c r="C69" s="97">
        <v>4</v>
      </c>
      <c r="D69" s="97">
        <v>0</v>
      </c>
      <c r="E69" s="97">
        <v>3</v>
      </c>
      <c r="F69" s="97">
        <v>0</v>
      </c>
      <c r="G69" s="97">
        <v>0</v>
      </c>
      <c r="H69" s="97">
        <v>3</v>
      </c>
      <c r="I69" s="97">
        <v>0</v>
      </c>
      <c r="J69" s="97">
        <v>0</v>
      </c>
    </row>
    <row r="70" spans="1:10" x14ac:dyDescent="0.25">
      <c r="A70" s="1" t="s">
        <v>101</v>
      </c>
      <c r="B70" s="97">
        <v>1</v>
      </c>
      <c r="C70" s="97">
        <v>0</v>
      </c>
      <c r="D70" s="97">
        <v>12</v>
      </c>
      <c r="E70" s="97">
        <v>3</v>
      </c>
      <c r="F70" s="97">
        <v>3</v>
      </c>
      <c r="G70" s="97">
        <v>12</v>
      </c>
      <c r="H70" s="97">
        <v>6</v>
      </c>
      <c r="I70" s="97">
        <v>12</v>
      </c>
      <c r="J70" s="97">
        <v>5</v>
      </c>
    </row>
    <row r="71" spans="1:10" x14ac:dyDescent="0.25">
      <c r="A71" s="1" t="s">
        <v>101</v>
      </c>
      <c r="B71" s="97">
        <v>2</v>
      </c>
      <c r="C71" s="97">
        <v>8</v>
      </c>
      <c r="D71" s="97">
        <v>0</v>
      </c>
      <c r="E71" s="97">
        <v>3</v>
      </c>
      <c r="F71" s="97">
        <v>5</v>
      </c>
      <c r="G71" s="97">
        <v>0</v>
      </c>
      <c r="H71" s="97">
        <v>3</v>
      </c>
      <c r="I71" s="97">
        <v>0</v>
      </c>
      <c r="J71" s="97">
        <v>7</v>
      </c>
    </row>
    <row r="72" spans="1:10" x14ac:dyDescent="0.25">
      <c r="A72" s="1" t="s">
        <v>101</v>
      </c>
      <c r="B72" s="97">
        <v>3</v>
      </c>
      <c r="C72" s="97">
        <v>0</v>
      </c>
      <c r="D72" s="97">
        <v>0</v>
      </c>
      <c r="E72" s="97">
        <v>3</v>
      </c>
      <c r="F72" s="97">
        <v>4</v>
      </c>
      <c r="G72" s="97">
        <v>0</v>
      </c>
      <c r="H72" s="97">
        <v>0</v>
      </c>
      <c r="I72" s="97">
        <v>0</v>
      </c>
      <c r="J72" s="97">
        <v>0</v>
      </c>
    </row>
    <row r="73" spans="1:10" x14ac:dyDescent="0.25">
      <c r="A73" s="1" t="s">
        <v>101</v>
      </c>
      <c r="B73" s="97" t="s">
        <v>66</v>
      </c>
      <c r="C73" s="97">
        <v>0</v>
      </c>
      <c r="D73" s="97">
        <v>0</v>
      </c>
      <c r="E73" s="97">
        <v>0</v>
      </c>
      <c r="F73" s="97">
        <v>0</v>
      </c>
      <c r="G73" s="97">
        <v>0</v>
      </c>
      <c r="H73" s="97">
        <v>0</v>
      </c>
      <c r="I73" s="97">
        <v>0</v>
      </c>
      <c r="J73" s="97">
        <v>0</v>
      </c>
    </row>
    <row r="74" spans="1:10" x14ac:dyDescent="0.25">
      <c r="A74" s="1" t="s">
        <v>102</v>
      </c>
      <c r="B74" s="97">
        <v>0</v>
      </c>
      <c r="C74" s="97">
        <v>1</v>
      </c>
      <c r="D74" s="97">
        <v>1</v>
      </c>
      <c r="E74" s="97">
        <v>2</v>
      </c>
      <c r="F74" s="97">
        <v>1</v>
      </c>
      <c r="G74" s="97">
        <v>0</v>
      </c>
      <c r="H74" s="97">
        <v>1</v>
      </c>
      <c r="I74" s="97">
        <v>0</v>
      </c>
      <c r="J74" s="97">
        <v>5</v>
      </c>
    </row>
    <row r="75" spans="1:10" x14ac:dyDescent="0.25">
      <c r="A75" s="1" t="s">
        <v>102</v>
      </c>
      <c r="B75" s="97">
        <v>1</v>
      </c>
      <c r="C75" s="97">
        <v>2</v>
      </c>
      <c r="D75" s="97">
        <v>18</v>
      </c>
      <c r="E75" s="97">
        <v>5</v>
      </c>
      <c r="F75" s="97">
        <v>7</v>
      </c>
      <c r="G75" s="97">
        <v>19</v>
      </c>
      <c r="H75" s="97">
        <v>11</v>
      </c>
      <c r="I75" s="97">
        <v>17</v>
      </c>
      <c r="J75" s="97">
        <v>7</v>
      </c>
    </row>
    <row r="76" spans="1:10" x14ac:dyDescent="0.25">
      <c r="A76" s="1" t="s">
        <v>102</v>
      </c>
      <c r="B76" s="97">
        <v>2</v>
      </c>
      <c r="C76" s="97">
        <v>16</v>
      </c>
      <c r="D76" s="97">
        <v>0</v>
      </c>
      <c r="E76" s="97">
        <v>4</v>
      </c>
      <c r="F76" s="97">
        <v>4</v>
      </c>
      <c r="G76" s="97">
        <v>0</v>
      </c>
      <c r="H76" s="97">
        <v>6</v>
      </c>
      <c r="I76" s="97">
        <v>0</v>
      </c>
      <c r="J76" s="97">
        <v>5</v>
      </c>
    </row>
    <row r="77" spans="1:10" x14ac:dyDescent="0.25">
      <c r="A77" s="1" t="s">
        <v>102</v>
      </c>
      <c r="B77" s="97">
        <v>3</v>
      </c>
      <c r="C77" s="97">
        <v>0</v>
      </c>
      <c r="D77" s="97">
        <v>0</v>
      </c>
      <c r="E77" s="97">
        <v>8</v>
      </c>
      <c r="F77" s="97">
        <v>4</v>
      </c>
      <c r="G77" s="97">
        <v>0</v>
      </c>
      <c r="H77" s="97">
        <v>0</v>
      </c>
      <c r="I77" s="97">
        <v>0</v>
      </c>
      <c r="J77" s="97">
        <v>0</v>
      </c>
    </row>
    <row r="78" spans="1:10" x14ac:dyDescent="0.25">
      <c r="A78" s="1" t="s">
        <v>102</v>
      </c>
      <c r="B78" s="97" t="s">
        <v>66</v>
      </c>
      <c r="C78" s="97">
        <v>0</v>
      </c>
      <c r="D78" s="97">
        <v>0</v>
      </c>
      <c r="E78" s="97">
        <v>0</v>
      </c>
      <c r="F78" s="97">
        <v>3</v>
      </c>
      <c r="G78" s="97">
        <v>0</v>
      </c>
      <c r="H78" s="97">
        <v>1</v>
      </c>
      <c r="I78" s="97">
        <v>2</v>
      </c>
      <c r="J78" s="97">
        <v>2</v>
      </c>
    </row>
    <row r="79" spans="1:10" x14ac:dyDescent="0.25">
      <c r="A79" s="1" t="s">
        <v>118</v>
      </c>
      <c r="B79" s="97">
        <v>0</v>
      </c>
      <c r="C79" s="97">
        <v>6</v>
      </c>
      <c r="D79" s="97">
        <v>2</v>
      </c>
      <c r="E79" s="97">
        <v>0</v>
      </c>
      <c r="F79" s="97">
        <v>0</v>
      </c>
      <c r="G79" s="97">
        <v>2</v>
      </c>
      <c r="H79" s="97">
        <v>3</v>
      </c>
      <c r="I79" s="97">
        <v>0</v>
      </c>
      <c r="J79" s="97">
        <v>0</v>
      </c>
    </row>
    <row r="80" spans="1:10" x14ac:dyDescent="0.25">
      <c r="A80" s="1" t="s">
        <v>118</v>
      </c>
      <c r="B80" s="97">
        <v>1</v>
      </c>
      <c r="C80" s="97">
        <v>0</v>
      </c>
      <c r="D80" s="97">
        <v>6</v>
      </c>
      <c r="E80" s="97">
        <v>0</v>
      </c>
      <c r="F80" s="97">
        <v>3</v>
      </c>
      <c r="G80" s="97">
        <v>7</v>
      </c>
      <c r="H80" s="97">
        <v>1</v>
      </c>
      <c r="I80" s="97">
        <v>9</v>
      </c>
      <c r="J80" s="97">
        <v>4</v>
      </c>
    </row>
    <row r="81" spans="1:10" x14ac:dyDescent="0.25">
      <c r="A81" s="1" t="s">
        <v>118</v>
      </c>
      <c r="B81" s="97">
        <v>2</v>
      </c>
      <c r="C81" s="97">
        <v>3</v>
      </c>
      <c r="D81" s="97">
        <v>0</v>
      </c>
      <c r="E81" s="97">
        <v>2</v>
      </c>
      <c r="F81" s="97">
        <v>1</v>
      </c>
      <c r="G81" s="97">
        <v>0</v>
      </c>
      <c r="H81" s="97">
        <v>5</v>
      </c>
      <c r="I81" s="97">
        <v>0</v>
      </c>
      <c r="J81" s="97">
        <v>5</v>
      </c>
    </row>
    <row r="82" spans="1:10" x14ac:dyDescent="0.25">
      <c r="A82" s="1" t="s">
        <v>118</v>
      </c>
      <c r="B82" s="97">
        <v>3</v>
      </c>
      <c r="C82" s="97">
        <v>0</v>
      </c>
      <c r="D82" s="97">
        <v>0</v>
      </c>
      <c r="E82" s="97">
        <v>7</v>
      </c>
      <c r="F82" s="97">
        <v>4</v>
      </c>
      <c r="G82" s="97">
        <v>0</v>
      </c>
      <c r="H82" s="97">
        <v>0</v>
      </c>
      <c r="I82" s="97">
        <v>0</v>
      </c>
      <c r="J82" s="97">
        <v>0</v>
      </c>
    </row>
    <row r="83" spans="1:10" x14ac:dyDescent="0.25">
      <c r="A83" s="1" t="s">
        <v>118</v>
      </c>
      <c r="B83" s="97" t="s">
        <v>66</v>
      </c>
      <c r="C83" s="97">
        <v>0</v>
      </c>
      <c r="D83" s="97">
        <v>1</v>
      </c>
      <c r="E83" s="97">
        <v>0</v>
      </c>
      <c r="F83" s="97">
        <v>1</v>
      </c>
      <c r="G83" s="97">
        <v>0</v>
      </c>
      <c r="H83" s="97">
        <v>0</v>
      </c>
      <c r="I83" s="97">
        <v>0</v>
      </c>
      <c r="J83" s="97">
        <v>0</v>
      </c>
    </row>
    <row r="84" spans="1:10" x14ac:dyDescent="0.25">
      <c r="A84" s="1" t="s">
        <v>104</v>
      </c>
      <c r="B84" s="97">
        <v>0</v>
      </c>
      <c r="C84" s="97">
        <v>10</v>
      </c>
      <c r="D84" s="97">
        <v>9</v>
      </c>
      <c r="E84" s="97">
        <v>9</v>
      </c>
      <c r="F84" s="97">
        <v>8</v>
      </c>
      <c r="G84" s="97">
        <v>14</v>
      </c>
      <c r="H84" s="97">
        <v>24</v>
      </c>
      <c r="I84" s="97">
        <v>2</v>
      </c>
      <c r="J84" s="97">
        <v>3</v>
      </c>
    </row>
    <row r="85" spans="1:10" x14ac:dyDescent="0.25">
      <c r="A85" s="1" t="s">
        <v>104</v>
      </c>
      <c r="B85" s="97">
        <v>1</v>
      </c>
      <c r="C85" s="97">
        <v>3</v>
      </c>
      <c r="D85" s="97">
        <v>25</v>
      </c>
      <c r="E85" s="97">
        <v>4</v>
      </c>
      <c r="F85" s="97">
        <v>15</v>
      </c>
      <c r="G85" s="97">
        <v>20</v>
      </c>
      <c r="H85" s="97">
        <v>7</v>
      </c>
      <c r="I85" s="97">
        <v>32</v>
      </c>
      <c r="J85" s="97">
        <v>19</v>
      </c>
    </row>
    <row r="86" spans="1:10" x14ac:dyDescent="0.25">
      <c r="A86" s="1" t="s">
        <v>104</v>
      </c>
      <c r="B86" s="97">
        <v>2</v>
      </c>
      <c r="C86" s="97">
        <v>21</v>
      </c>
      <c r="D86" s="97">
        <v>0</v>
      </c>
      <c r="E86" s="97">
        <v>9</v>
      </c>
      <c r="F86" s="97">
        <v>5</v>
      </c>
      <c r="G86" s="97">
        <v>0</v>
      </c>
      <c r="H86" s="97">
        <v>1</v>
      </c>
      <c r="I86" s="97">
        <v>0</v>
      </c>
      <c r="J86" s="97">
        <v>12</v>
      </c>
    </row>
    <row r="87" spans="1:10" x14ac:dyDescent="0.25">
      <c r="A87" s="1" t="s">
        <v>104</v>
      </c>
      <c r="B87" s="97">
        <v>3</v>
      </c>
      <c r="C87" s="97">
        <v>0</v>
      </c>
      <c r="D87" s="97">
        <v>0</v>
      </c>
      <c r="E87" s="97">
        <v>11</v>
      </c>
      <c r="F87" s="97">
        <v>4</v>
      </c>
      <c r="G87" s="97">
        <v>0</v>
      </c>
      <c r="H87" s="97">
        <v>0</v>
      </c>
      <c r="I87" s="97">
        <v>0</v>
      </c>
      <c r="J87" s="97">
        <v>0</v>
      </c>
    </row>
    <row r="88" spans="1:10" x14ac:dyDescent="0.25">
      <c r="A88" s="1" t="s">
        <v>104</v>
      </c>
      <c r="B88" s="97" t="s">
        <v>66</v>
      </c>
      <c r="C88" s="97">
        <v>0</v>
      </c>
      <c r="D88" s="97">
        <v>0</v>
      </c>
      <c r="E88" s="97">
        <v>1</v>
      </c>
      <c r="F88" s="97">
        <v>2</v>
      </c>
      <c r="G88" s="97">
        <v>0</v>
      </c>
      <c r="H88" s="97">
        <v>2</v>
      </c>
      <c r="I88" s="97">
        <v>0</v>
      </c>
      <c r="J88" s="97">
        <v>0</v>
      </c>
    </row>
    <row r="89" spans="1:10" x14ac:dyDescent="0.25">
      <c r="A89" s="1" t="s">
        <v>105</v>
      </c>
      <c r="B89" s="97">
        <v>0</v>
      </c>
      <c r="C89" s="97">
        <v>10</v>
      </c>
      <c r="D89" s="97">
        <v>19</v>
      </c>
      <c r="E89" s="97">
        <v>22</v>
      </c>
      <c r="F89" s="97">
        <v>20</v>
      </c>
      <c r="G89" s="97">
        <v>27</v>
      </c>
      <c r="H89" s="97">
        <v>33</v>
      </c>
      <c r="I89" s="97">
        <v>9</v>
      </c>
      <c r="J89" s="97">
        <v>14</v>
      </c>
    </row>
    <row r="90" spans="1:10" x14ac:dyDescent="0.25">
      <c r="A90" s="1" t="s">
        <v>105</v>
      </c>
      <c r="B90" s="97">
        <v>1</v>
      </c>
      <c r="C90" s="97">
        <v>21</v>
      </c>
      <c r="D90" s="97">
        <v>49</v>
      </c>
      <c r="E90" s="97">
        <v>11</v>
      </c>
      <c r="F90" s="97">
        <v>18</v>
      </c>
      <c r="G90" s="97">
        <v>40</v>
      </c>
      <c r="H90" s="97">
        <v>15</v>
      </c>
      <c r="I90" s="97">
        <v>54</v>
      </c>
      <c r="J90" s="97">
        <v>21</v>
      </c>
    </row>
    <row r="91" spans="1:10" x14ac:dyDescent="0.25">
      <c r="A91" s="1" t="s">
        <v>105</v>
      </c>
      <c r="B91" s="97">
        <v>2</v>
      </c>
      <c r="C91" s="97">
        <v>37</v>
      </c>
      <c r="D91" s="97">
        <v>0</v>
      </c>
      <c r="E91" s="97">
        <v>17</v>
      </c>
      <c r="F91" s="97">
        <v>16</v>
      </c>
      <c r="G91" s="97">
        <v>0</v>
      </c>
      <c r="H91" s="97">
        <v>20</v>
      </c>
      <c r="I91" s="97">
        <v>0</v>
      </c>
      <c r="J91" s="97">
        <v>26</v>
      </c>
    </row>
    <row r="92" spans="1:10" x14ac:dyDescent="0.25">
      <c r="A92" s="1" t="s">
        <v>105</v>
      </c>
      <c r="B92" s="97">
        <v>3</v>
      </c>
      <c r="C92" s="97">
        <v>0</v>
      </c>
      <c r="D92" s="97">
        <v>0</v>
      </c>
      <c r="E92" s="97">
        <v>18</v>
      </c>
      <c r="F92" s="97">
        <v>14</v>
      </c>
      <c r="G92" s="97">
        <v>0</v>
      </c>
      <c r="H92" s="97">
        <v>0</v>
      </c>
      <c r="I92" s="97">
        <v>0</v>
      </c>
      <c r="J92" s="97">
        <v>0</v>
      </c>
    </row>
    <row r="93" spans="1:10" x14ac:dyDescent="0.25">
      <c r="A93" s="1" t="s">
        <v>105</v>
      </c>
      <c r="B93" s="97" t="s">
        <v>66</v>
      </c>
      <c r="C93" s="97">
        <v>0</v>
      </c>
      <c r="D93" s="97">
        <v>0</v>
      </c>
      <c r="E93" s="97">
        <v>0</v>
      </c>
      <c r="F93" s="97">
        <v>0</v>
      </c>
      <c r="G93" s="97">
        <v>1</v>
      </c>
      <c r="H93" s="97">
        <v>0</v>
      </c>
      <c r="I93" s="97">
        <v>5</v>
      </c>
      <c r="J93" s="97">
        <v>7</v>
      </c>
    </row>
    <row r="94" spans="1:10" x14ac:dyDescent="0.25">
      <c r="A94" s="1" t="s">
        <v>106</v>
      </c>
      <c r="B94" s="97">
        <v>0</v>
      </c>
      <c r="C94" s="97">
        <v>7</v>
      </c>
      <c r="D94" s="97">
        <v>4</v>
      </c>
      <c r="E94" s="97">
        <v>4</v>
      </c>
      <c r="F94" s="97">
        <v>3</v>
      </c>
      <c r="G94" s="97">
        <v>5</v>
      </c>
      <c r="H94" s="97">
        <v>3</v>
      </c>
      <c r="I94" s="97">
        <v>1</v>
      </c>
      <c r="J94" s="97">
        <v>5</v>
      </c>
    </row>
    <row r="95" spans="1:10" x14ac:dyDescent="0.25">
      <c r="A95" s="1" t="s">
        <v>106</v>
      </c>
      <c r="B95" s="97">
        <v>1</v>
      </c>
      <c r="C95" s="97">
        <v>0</v>
      </c>
      <c r="D95" s="97">
        <v>14</v>
      </c>
      <c r="E95" s="97">
        <v>4</v>
      </c>
      <c r="F95" s="97">
        <v>8</v>
      </c>
      <c r="G95" s="97">
        <v>13</v>
      </c>
      <c r="H95" s="97">
        <v>10</v>
      </c>
      <c r="I95" s="97">
        <v>17</v>
      </c>
      <c r="J95" s="97">
        <v>10</v>
      </c>
    </row>
    <row r="96" spans="1:10" x14ac:dyDescent="0.25">
      <c r="A96" s="1" t="s">
        <v>106</v>
      </c>
      <c r="B96" s="97">
        <v>2</v>
      </c>
      <c r="C96" s="97">
        <v>11</v>
      </c>
      <c r="D96" s="97">
        <v>0</v>
      </c>
      <c r="E96" s="97">
        <v>4</v>
      </c>
      <c r="F96" s="97">
        <v>3</v>
      </c>
      <c r="G96" s="97">
        <v>0</v>
      </c>
      <c r="H96" s="97">
        <v>3</v>
      </c>
      <c r="I96" s="97">
        <v>0</v>
      </c>
      <c r="J96" s="97">
        <v>0</v>
      </c>
    </row>
    <row r="97" spans="1:10" x14ac:dyDescent="0.25">
      <c r="A97" s="1" t="s">
        <v>106</v>
      </c>
      <c r="B97" s="97">
        <v>3</v>
      </c>
      <c r="C97" s="97">
        <v>0</v>
      </c>
      <c r="D97" s="97">
        <v>0</v>
      </c>
      <c r="E97" s="97">
        <v>6</v>
      </c>
      <c r="F97" s="97">
        <v>3</v>
      </c>
      <c r="G97" s="97">
        <v>0</v>
      </c>
      <c r="H97" s="97">
        <v>0</v>
      </c>
      <c r="I97" s="97">
        <v>0</v>
      </c>
      <c r="J97" s="97">
        <v>0</v>
      </c>
    </row>
    <row r="98" spans="1:10" x14ac:dyDescent="0.25">
      <c r="A98" s="1" t="s">
        <v>106</v>
      </c>
      <c r="B98" s="97" t="s">
        <v>66</v>
      </c>
      <c r="C98" s="97">
        <v>0</v>
      </c>
      <c r="D98" s="97">
        <v>0</v>
      </c>
      <c r="E98" s="97">
        <v>0</v>
      </c>
      <c r="F98" s="97">
        <v>1</v>
      </c>
      <c r="G98" s="97">
        <v>0</v>
      </c>
      <c r="H98" s="97">
        <v>2</v>
      </c>
      <c r="I98" s="97">
        <v>0</v>
      </c>
      <c r="J98" s="97">
        <v>3</v>
      </c>
    </row>
    <row r="99" spans="1:10" x14ac:dyDescent="0.25">
      <c r="A99" s="1" t="s">
        <v>107</v>
      </c>
      <c r="B99" s="97">
        <v>0</v>
      </c>
      <c r="C99" s="97">
        <v>3</v>
      </c>
      <c r="D99" s="97">
        <v>6</v>
      </c>
      <c r="E99" s="97">
        <v>12</v>
      </c>
      <c r="F99" s="97">
        <v>6</v>
      </c>
      <c r="G99" s="97">
        <v>7</v>
      </c>
      <c r="H99" s="97">
        <v>13</v>
      </c>
      <c r="I99" s="97">
        <v>5</v>
      </c>
      <c r="J99" s="97">
        <v>9</v>
      </c>
    </row>
    <row r="100" spans="1:10" x14ac:dyDescent="0.25">
      <c r="A100" s="1" t="s">
        <v>107</v>
      </c>
      <c r="B100" s="97">
        <v>1</v>
      </c>
      <c r="C100" s="97">
        <v>9</v>
      </c>
      <c r="D100" s="97">
        <v>21</v>
      </c>
      <c r="E100" s="97">
        <v>5</v>
      </c>
      <c r="F100" s="97">
        <v>5</v>
      </c>
      <c r="G100" s="97">
        <v>20</v>
      </c>
      <c r="H100" s="97">
        <v>3</v>
      </c>
      <c r="I100" s="97">
        <v>20</v>
      </c>
      <c r="J100" s="97">
        <v>5</v>
      </c>
    </row>
    <row r="101" spans="1:10" x14ac:dyDescent="0.25">
      <c r="A101" s="1" t="s">
        <v>107</v>
      </c>
      <c r="B101" s="97">
        <v>2</v>
      </c>
      <c r="C101" s="97">
        <v>15</v>
      </c>
      <c r="D101" s="97">
        <v>0</v>
      </c>
      <c r="E101" s="97">
        <v>5</v>
      </c>
      <c r="F101" s="97">
        <v>8</v>
      </c>
      <c r="G101" s="97">
        <v>0</v>
      </c>
      <c r="H101" s="97">
        <v>7</v>
      </c>
      <c r="I101" s="97">
        <v>0</v>
      </c>
      <c r="J101" s="97">
        <v>10</v>
      </c>
    </row>
    <row r="102" spans="1:10" x14ac:dyDescent="0.25">
      <c r="A102" s="1" t="s">
        <v>107</v>
      </c>
      <c r="B102" s="97">
        <v>3</v>
      </c>
      <c r="C102" s="97">
        <v>0</v>
      </c>
      <c r="D102" s="97">
        <v>0</v>
      </c>
      <c r="E102" s="97">
        <v>5</v>
      </c>
      <c r="F102" s="97">
        <v>6</v>
      </c>
      <c r="G102" s="97">
        <v>0</v>
      </c>
      <c r="H102" s="97">
        <v>0</v>
      </c>
      <c r="I102" s="97">
        <v>0</v>
      </c>
      <c r="J102" s="97">
        <v>0</v>
      </c>
    </row>
    <row r="103" spans="1:10" x14ac:dyDescent="0.25">
      <c r="A103" s="1" t="s">
        <v>107</v>
      </c>
      <c r="B103" s="97" t="s">
        <v>66</v>
      </c>
      <c r="C103" s="97">
        <v>0</v>
      </c>
      <c r="D103" s="97">
        <v>0</v>
      </c>
      <c r="E103" s="97">
        <v>0</v>
      </c>
      <c r="F103" s="97">
        <v>2</v>
      </c>
      <c r="G103" s="97">
        <v>0</v>
      </c>
      <c r="H103" s="97">
        <v>4</v>
      </c>
      <c r="I103" s="97">
        <v>2</v>
      </c>
      <c r="J103" s="97">
        <v>3</v>
      </c>
    </row>
    <row r="104" spans="1:10" x14ac:dyDescent="0.25">
      <c r="A104" s="1" t="s">
        <v>108</v>
      </c>
      <c r="B104" s="97">
        <v>0</v>
      </c>
      <c r="C104" s="97">
        <v>12</v>
      </c>
      <c r="D104" s="97">
        <v>5</v>
      </c>
      <c r="E104" s="97">
        <v>10</v>
      </c>
      <c r="F104" s="97">
        <v>6</v>
      </c>
      <c r="G104" s="97">
        <v>0</v>
      </c>
      <c r="H104" s="97">
        <v>9</v>
      </c>
      <c r="I104" s="97">
        <v>3</v>
      </c>
      <c r="J104" s="97">
        <v>9</v>
      </c>
    </row>
    <row r="105" spans="1:10" x14ac:dyDescent="0.25">
      <c r="A105" s="1" t="s">
        <v>108</v>
      </c>
      <c r="B105" s="97">
        <v>1</v>
      </c>
      <c r="C105" s="97">
        <v>5</v>
      </c>
      <c r="D105" s="97">
        <v>20</v>
      </c>
      <c r="E105" s="97">
        <v>1</v>
      </c>
      <c r="F105" s="97">
        <v>4</v>
      </c>
      <c r="G105" s="97">
        <v>25</v>
      </c>
      <c r="H105" s="97">
        <v>3</v>
      </c>
      <c r="I105" s="97">
        <v>22</v>
      </c>
      <c r="J105" s="97">
        <v>6</v>
      </c>
    </row>
    <row r="106" spans="1:10" x14ac:dyDescent="0.25">
      <c r="A106" s="1" t="s">
        <v>108</v>
      </c>
      <c r="B106" s="97">
        <v>2</v>
      </c>
      <c r="C106" s="97">
        <v>8</v>
      </c>
      <c r="D106" s="97">
        <v>0</v>
      </c>
      <c r="E106" s="97">
        <v>1</v>
      </c>
      <c r="F106" s="97">
        <v>3</v>
      </c>
      <c r="G106" s="97">
        <v>0</v>
      </c>
      <c r="H106" s="97">
        <v>12</v>
      </c>
      <c r="I106" s="97">
        <v>0</v>
      </c>
      <c r="J106" s="97">
        <v>10</v>
      </c>
    </row>
    <row r="107" spans="1:10" x14ac:dyDescent="0.25">
      <c r="A107" s="1" t="s">
        <v>108</v>
      </c>
      <c r="B107" s="97">
        <v>3</v>
      </c>
      <c r="C107" s="97">
        <v>0</v>
      </c>
      <c r="D107" s="97">
        <v>0</v>
      </c>
      <c r="E107" s="97">
        <v>13</v>
      </c>
      <c r="F107" s="97">
        <v>12</v>
      </c>
      <c r="G107" s="97">
        <v>0</v>
      </c>
      <c r="H107" s="97">
        <v>0</v>
      </c>
      <c r="I107" s="97">
        <v>0</v>
      </c>
      <c r="J107" s="97">
        <v>0</v>
      </c>
    </row>
    <row r="108" spans="1:10" x14ac:dyDescent="0.25">
      <c r="A108" s="1" t="s">
        <v>108</v>
      </c>
      <c r="B108" s="97" t="s">
        <v>66</v>
      </c>
      <c r="C108" s="97">
        <v>0</v>
      </c>
      <c r="D108" s="97">
        <v>0</v>
      </c>
      <c r="E108" s="97">
        <v>0</v>
      </c>
      <c r="F108" s="97">
        <v>0</v>
      </c>
      <c r="G108" s="97">
        <v>0</v>
      </c>
      <c r="H108" s="97">
        <v>1</v>
      </c>
      <c r="I108" s="97">
        <v>0</v>
      </c>
      <c r="J108" s="97">
        <v>0</v>
      </c>
    </row>
    <row r="109" spans="1:10" x14ac:dyDescent="0.25">
      <c r="A109" s="1" t="s">
        <v>85</v>
      </c>
      <c r="B109" s="97">
        <v>0</v>
      </c>
      <c r="C109" s="97">
        <v>2</v>
      </c>
      <c r="D109" s="97">
        <v>0</v>
      </c>
      <c r="E109" s="97">
        <v>0</v>
      </c>
      <c r="F109" s="97">
        <v>0</v>
      </c>
      <c r="G109" s="97">
        <v>0</v>
      </c>
      <c r="H109" s="97">
        <v>0</v>
      </c>
      <c r="I109" s="97">
        <v>0</v>
      </c>
      <c r="J109" s="97">
        <v>0</v>
      </c>
    </row>
    <row r="110" spans="1:10" x14ac:dyDescent="0.25">
      <c r="A110" s="1" t="s">
        <v>85</v>
      </c>
      <c r="B110" s="97">
        <v>1</v>
      </c>
      <c r="C110" s="97">
        <v>0</v>
      </c>
      <c r="D110" s="97">
        <v>3</v>
      </c>
      <c r="E110" s="97">
        <v>1</v>
      </c>
      <c r="F110" s="97">
        <v>2</v>
      </c>
      <c r="G110" s="97">
        <v>3</v>
      </c>
      <c r="H110" s="97">
        <v>1</v>
      </c>
      <c r="I110" s="97">
        <v>2</v>
      </c>
      <c r="J110" s="97">
        <v>2</v>
      </c>
    </row>
    <row r="111" spans="1:10" x14ac:dyDescent="0.25">
      <c r="A111" s="1" t="s">
        <v>85</v>
      </c>
      <c r="B111" s="97">
        <v>2</v>
      </c>
      <c r="C111" s="97">
        <v>1</v>
      </c>
      <c r="D111" s="97">
        <v>0</v>
      </c>
      <c r="E111" s="97">
        <v>1</v>
      </c>
      <c r="F111" s="97">
        <v>1</v>
      </c>
      <c r="G111" s="97">
        <v>0</v>
      </c>
      <c r="H111" s="97">
        <v>1</v>
      </c>
      <c r="I111" s="97">
        <v>0</v>
      </c>
      <c r="J111" s="97">
        <v>0</v>
      </c>
    </row>
    <row r="112" spans="1:10" x14ac:dyDescent="0.25">
      <c r="A112" s="1" t="s">
        <v>85</v>
      </c>
      <c r="B112" s="97">
        <v>3</v>
      </c>
      <c r="C112" s="97">
        <v>0</v>
      </c>
      <c r="D112" s="97">
        <v>0</v>
      </c>
      <c r="E112" s="97">
        <v>1</v>
      </c>
      <c r="F112" s="97">
        <v>0</v>
      </c>
      <c r="G112" s="97">
        <v>0</v>
      </c>
      <c r="H112" s="97">
        <v>0</v>
      </c>
      <c r="I112" s="97">
        <v>0</v>
      </c>
      <c r="J112" s="97">
        <v>0</v>
      </c>
    </row>
    <row r="113" spans="1:10" x14ac:dyDescent="0.25">
      <c r="A113" s="1" t="s">
        <v>85</v>
      </c>
      <c r="B113" s="97" t="s">
        <v>66</v>
      </c>
      <c r="C113" s="97">
        <v>0</v>
      </c>
      <c r="D113" s="97">
        <v>0</v>
      </c>
      <c r="E113" s="97">
        <v>0</v>
      </c>
      <c r="F113" s="97">
        <v>0</v>
      </c>
      <c r="G113" s="97">
        <v>0</v>
      </c>
      <c r="H113" s="97">
        <v>1</v>
      </c>
      <c r="I113" s="97">
        <v>1</v>
      </c>
      <c r="J113" s="97">
        <v>1</v>
      </c>
    </row>
    <row r="114" spans="1:10" x14ac:dyDescent="0.25">
      <c r="A114" s="1" t="s">
        <v>109</v>
      </c>
      <c r="B114" s="97">
        <v>0</v>
      </c>
      <c r="C114" s="97">
        <v>0</v>
      </c>
      <c r="D114" s="97">
        <v>0</v>
      </c>
      <c r="E114" s="97">
        <v>0</v>
      </c>
      <c r="F114" s="97">
        <v>0</v>
      </c>
      <c r="G114" s="97">
        <v>1</v>
      </c>
      <c r="H114" s="97">
        <v>5</v>
      </c>
      <c r="I114" s="97">
        <v>1</v>
      </c>
      <c r="J114" s="97">
        <v>5</v>
      </c>
    </row>
    <row r="115" spans="1:10" x14ac:dyDescent="0.25">
      <c r="A115" s="1" t="s">
        <v>109</v>
      </c>
      <c r="B115" s="97">
        <v>1</v>
      </c>
      <c r="C115" s="97">
        <v>1</v>
      </c>
      <c r="D115" s="97">
        <v>7</v>
      </c>
      <c r="E115" s="97">
        <v>0</v>
      </c>
      <c r="F115" s="97">
        <v>4</v>
      </c>
      <c r="G115" s="97">
        <v>6</v>
      </c>
      <c r="H115" s="97">
        <v>2</v>
      </c>
      <c r="I115" s="97">
        <v>6</v>
      </c>
      <c r="J115" s="97">
        <v>2</v>
      </c>
    </row>
    <row r="116" spans="1:10" x14ac:dyDescent="0.25">
      <c r="A116" s="1" t="s">
        <v>109</v>
      </c>
      <c r="B116" s="97">
        <v>2</v>
      </c>
      <c r="C116" s="97">
        <v>6</v>
      </c>
      <c r="D116" s="97">
        <v>0</v>
      </c>
      <c r="E116" s="97">
        <v>4</v>
      </c>
      <c r="F116" s="97">
        <v>2</v>
      </c>
      <c r="G116" s="97">
        <v>0</v>
      </c>
      <c r="H116" s="97">
        <v>0</v>
      </c>
      <c r="I116" s="97">
        <v>0</v>
      </c>
      <c r="J116" s="97">
        <v>0</v>
      </c>
    </row>
    <row r="117" spans="1:10" x14ac:dyDescent="0.25">
      <c r="A117" s="1" t="s">
        <v>109</v>
      </c>
      <c r="B117" s="97">
        <v>3</v>
      </c>
      <c r="C117" s="97">
        <v>0</v>
      </c>
      <c r="D117" s="97">
        <v>0</v>
      </c>
      <c r="E117" s="97">
        <v>3</v>
      </c>
      <c r="F117" s="97">
        <v>1</v>
      </c>
      <c r="G117" s="97">
        <v>0</v>
      </c>
      <c r="H117" s="97">
        <v>0</v>
      </c>
      <c r="I117" s="97">
        <v>0</v>
      </c>
      <c r="J117" s="97">
        <v>0</v>
      </c>
    </row>
    <row r="118" spans="1:10" x14ac:dyDescent="0.25">
      <c r="A118" s="1" t="s">
        <v>109</v>
      </c>
      <c r="B118" s="97" t="s">
        <v>66</v>
      </c>
      <c r="C118" s="97">
        <v>0</v>
      </c>
      <c r="D118" s="97">
        <v>0</v>
      </c>
      <c r="E118" s="97">
        <v>0</v>
      </c>
      <c r="F118" s="97">
        <v>0</v>
      </c>
      <c r="G118" s="97">
        <v>0</v>
      </c>
      <c r="H118" s="97">
        <v>0</v>
      </c>
      <c r="I118" s="97">
        <v>0</v>
      </c>
      <c r="J118" s="97">
        <v>0</v>
      </c>
    </row>
    <row r="119" spans="1:10" x14ac:dyDescent="0.25">
      <c r="A119" s="1" t="s">
        <v>110</v>
      </c>
      <c r="B119" s="97">
        <v>0</v>
      </c>
      <c r="C119" s="97">
        <v>0</v>
      </c>
      <c r="D119" s="97">
        <v>2</v>
      </c>
      <c r="E119" s="97">
        <v>1</v>
      </c>
      <c r="F119" s="97">
        <v>2</v>
      </c>
      <c r="G119" s="97">
        <v>1</v>
      </c>
      <c r="H119" s="97">
        <v>6</v>
      </c>
      <c r="I119" s="97">
        <v>2</v>
      </c>
      <c r="J119" s="97">
        <v>3</v>
      </c>
    </row>
    <row r="120" spans="1:10" x14ac:dyDescent="0.25">
      <c r="A120" s="1" t="s">
        <v>110</v>
      </c>
      <c r="B120" s="97">
        <v>1</v>
      </c>
      <c r="C120" s="97">
        <v>0</v>
      </c>
      <c r="D120" s="97">
        <v>8</v>
      </c>
      <c r="E120" s="97">
        <v>3</v>
      </c>
      <c r="F120" s="97">
        <v>2</v>
      </c>
      <c r="G120" s="97">
        <v>9</v>
      </c>
      <c r="H120" s="97">
        <v>3</v>
      </c>
      <c r="I120" s="97">
        <v>8</v>
      </c>
      <c r="J120" s="97">
        <v>6</v>
      </c>
    </row>
    <row r="121" spans="1:10" x14ac:dyDescent="0.25">
      <c r="A121" s="1" t="s">
        <v>110</v>
      </c>
      <c r="B121" s="97">
        <v>2</v>
      </c>
      <c r="C121" s="97">
        <v>10</v>
      </c>
      <c r="D121" s="97">
        <v>0</v>
      </c>
      <c r="E121" s="97">
        <v>1</v>
      </c>
      <c r="F121" s="97">
        <v>5</v>
      </c>
      <c r="G121" s="97">
        <v>0</v>
      </c>
      <c r="H121" s="97">
        <v>1</v>
      </c>
      <c r="I121" s="97">
        <v>0</v>
      </c>
      <c r="J121" s="97">
        <v>1</v>
      </c>
    </row>
    <row r="122" spans="1:10" x14ac:dyDescent="0.25">
      <c r="A122" s="1" t="s">
        <v>110</v>
      </c>
      <c r="B122" s="97">
        <v>3</v>
      </c>
      <c r="C122" s="97">
        <v>0</v>
      </c>
      <c r="D122" s="97">
        <v>0</v>
      </c>
      <c r="E122" s="97">
        <v>5</v>
      </c>
      <c r="F122" s="97">
        <v>1</v>
      </c>
      <c r="G122" s="97">
        <v>0</v>
      </c>
      <c r="H122" s="97">
        <v>0</v>
      </c>
      <c r="I122" s="97">
        <v>0</v>
      </c>
      <c r="J122" s="97">
        <v>0</v>
      </c>
    </row>
    <row r="123" spans="1:10" x14ac:dyDescent="0.25">
      <c r="A123" s="1" t="s">
        <v>110</v>
      </c>
      <c r="B123" s="97" t="s">
        <v>66</v>
      </c>
      <c r="C123" s="97">
        <v>0</v>
      </c>
      <c r="D123" s="97">
        <v>0</v>
      </c>
      <c r="E123" s="97">
        <v>0</v>
      </c>
      <c r="F123" s="97">
        <v>0</v>
      </c>
      <c r="G123" s="97">
        <v>0</v>
      </c>
      <c r="H123" s="97">
        <v>0</v>
      </c>
      <c r="I123" s="97">
        <v>0</v>
      </c>
      <c r="J123" s="97">
        <v>0</v>
      </c>
    </row>
    <row r="124" spans="1:10" x14ac:dyDescent="0.25">
      <c r="A124" s="1" t="s">
        <v>111</v>
      </c>
      <c r="B124" s="97">
        <v>0</v>
      </c>
      <c r="C124" s="97">
        <v>14</v>
      </c>
      <c r="D124" s="97">
        <v>8</v>
      </c>
      <c r="E124" s="97">
        <v>9</v>
      </c>
      <c r="F124" s="97">
        <v>18</v>
      </c>
      <c r="G124" s="97">
        <v>18</v>
      </c>
      <c r="H124" s="97">
        <v>23</v>
      </c>
      <c r="I124" s="97">
        <v>6</v>
      </c>
      <c r="J124" s="97">
        <v>10</v>
      </c>
    </row>
    <row r="125" spans="1:10" x14ac:dyDescent="0.25">
      <c r="A125" s="1" t="s">
        <v>111</v>
      </c>
      <c r="B125" s="97">
        <v>1</v>
      </c>
      <c r="C125" s="97">
        <v>1</v>
      </c>
      <c r="D125" s="97">
        <v>28</v>
      </c>
      <c r="E125" s="97">
        <v>7</v>
      </c>
      <c r="F125" s="97">
        <v>9</v>
      </c>
      <c r="G125" s="97">
        <v>19</v>
      </c>
      <c r="H125" s="97">
        <v>10</v>
      </c>
      <c r="I125" s="97">
        <v>31</v>
      </c>
      <c r="J125" s="97">
        <v>10</v>
      </c>
    </row>
    <row r="126" spans="1:10" x14ac:dyDescent="0.25">
      <c r="A126" s="1" t="s">
        <v>111</v>
      </c>
      <c r="B126" s="97">
        <v>2</v>
      </c>
      <c r="C126" s="97">
        <v>22</v>
      </c>
      <c r="D126" s="97">
        <v>0</v>
      </c>
      <c r="E126" s="97">
        <v>9</v>
      </c>
      <c r="F126" s="97">
        <v>5</v>
      </c>
      <c r="G126" s="97">
        <v>0</v>
      </c>
      <c r="H126" s="97">
        <v>3</v>
      </c>
      <c r="I126" s="97">
        <v>0</v>
      </c>
      <c r="J126" s="97">
        <v>16</v>
      </c>
    </row>
    <row r="127" spans="1:10" x14ac:dyDescent="0.25">
      <c r="A127" s="1" t="s">
        <v>111</v>
      </c>
      <c r="B127" s="97">
        <v>3</v>
      </c>
      <c r="C127" s="97">
        <v>0</v>
      </c>
      <c r="D127" s="97">
        <v>0</v>
      </c>
      <c r="E127" s="97">
        <v>9</v>
      </c>
      <c r="F127" s="97">
        <v>2</v>
      </c>
      <c r="G127" s="97">
        <v>0</v>
      </c>
      <c r="H127" s="97">
        <v>0</v>
      </c>
      <c r="I127" s="97">
        <v>0</v>
      </c>
      <c r="J127" s="97">
        <v>0</v>
      </c>
    </row>
    <row r="128" spans="1:10" x14ac:dyDescent="0.25">
      <c r="A128" s="1" t="s">
        <v>111</v>
      </c>
      <c r="B128" s="97" t="s">
        <v>66</v>
      </c>
      <c r="C128" s="97">
        <v>0</v>
      </c>
      <c r="D128" s="97">
        <v>1</v>
      </c>
      <c r="E128" s="97">
        <v>3</v>
      </c>
      <c r="F128" s="97">
        <v>3</v>
      </c>
      <c r="G128" s="97">
        <v>0</v>
      </c>
      <c r="H128" s="97">
        <v>1</v>
      </c>
      <c r="I128" s="97">
        <v>0</v>
      </c>
      <c r="J128" s="97">
        <v>1</v>
      </c>
    </row>
    <row r="129" spans="1:10" x14ac:dyDescent="0.25">
      <c r="A129" s="1" t="s">
        <v>112</v>
      </c>
      <c r="B129" s="97">
        <v>0</v>
      </c>
      <c r="C129" s="97">
        <v>1</v>
      </c>
      <c r="D129" s="97">
        <v>0</v>
      </c>
      <c r="E129" s="97">
        <v>0</v>
      </c>
      <c r="F129" s="97">
        <v>0</v>
      </c>
      <c r="G129" s="97">
        <v>0</v>
      </c>
      <c r="H129" s="97">
        <v>0</v>
      </c>
      <c r="I129" s="97">
        <v>0</v>
      </c>
      <c r="J129" s="97">
        <v>0</v>
      </c>
    </row>
    <row r="130" spans="1:10" x14ac:dyDescent="0.25">
      <c r="A130" s="1" t="s">
        <v>112</v>
      </c>
      <c r="B130" s="97">
        <v>1</v>
      </c>
      <c r="C130" s="97">
        <v>0</v>
      </c>
      <c r="D130" s="97">
        <v>2</v>
      </c>
      <c r="E130" s="97">
        <v>2</v>
      </c>
      <c r="F130" s="97">
        <v>0</v>
      </c>
      <c r="G130" s="97">
        <v>2</v>
      </c>
      <c r="H130" s="97">
        <v>2</v>
      </c>
      <c r="I130" s="97">
        <v>2</v>
      </c>
      <c r="J130" s="97">
        <v>1</v>
      </c>
    </row>
    <row r="131" spans="1:10" x14ac:dyDescent="0.25">
      <c r="A131" s="1" t="s">
        <v>112</v>
      </c>
      <c r="B131" s="97">
        <v>2</v>
      </c>
      <c r="C131" s="97">
        <v>1</v>
      </c>
      <c r="D131" s="97">
        <v>0</v>
      </c>
      <c r="E131" s="97">
        <v>0</v>
      </c>
      <c r="F131" s="97">
        <v>1</v>
      </c>
      <c r="G131" s="97">
        <v>0</v>
      </c>
      <c r="H131" s="97">
        <v>0</v>
      </c>
      <c r="I131" s="97">
        <v>0</v>
      </c>
      <c r="J131" s="97">
        <v>1</v>
      </c>
    </row>
    <row r="132" spans="1:10" x14ac:dyDescent="0.25">
      <c r="A132" s="1" t="s">
        <v>112</v>
      </c>
      <c r="B132" s="97">
        <v>3</v>
      </c>
      <c r="C132" s="97">
        <v>0</v>
      </c>
      <c r="D132" s="97">
        <v>0</v>
      </c>
      <c r="E132" s="97">
        <v>0</v>
      </c>
      <c r="F132" s="97">
        <v>1</v>
      </c>
      <c r="G132" s="97">
        <v>0</v>
      </c>
      <c r="H132" s="97">
        <v>0</v>
      </c>
      <c r="I132" s="97">
        <v>0</v>
      </c>
      <c r="J132" s="97">
        <v>0</v>
      </c>
    </row>
    <row r="133" spans="1:10" x14ac:dyDescent="0.25">
      <c r="A133" s="1" t="s">
        <v>112</v>
      </c>
      <c r="B133" s="97" t="s">
        <v>66</v>
      </c>
      <c r="C133" s="97">
        <v>0</v>
      </c>
      <c r="D133" s="97">
        <v>0</v>
      </c>
      <c r="E133" s="97">
        <v>0</v>
      </c>
      <c r="F133" s="97">
        <v>0</v>
      </c>
      <c r="G133" s="97">
        <v>0</v>
      </c>
      <c r="H133" s="97">
        <v>0</v>
      </c>
      <c r="I133" s="97">
        <v>0</v>
      </c>
      <c r="J133" s="97">
        <v>0</v>
      </c>
    </row>
    <row r="134" spans="1:10" x14ac:dyDescent="0.25">
      <c r="A134" s="1" t="s">
        <v>113</v>
      </c>
      <c r="B134" s="97">
        <v>0</v>
      </c>
      <c r="C134" s="97">
        <v>0</v>
      </c>
      <c r="D134" s="97">
        <v>0</v>
      </c>
      <c r="E134" s="97">
        <v>0</v>
      </c>
      <c r="F134" s="97">
        <v>0</v>
      </c>
      <c r="G134" s="97">
        <v>0</v>
      </c>
      <c r="H134" s="97">
        <v>0</v>
      </c>
      <c r="I134" s="97">
        <v>2</v>
      </c>
      <c r="J134" s="97">
        <v>2</v>
      </c>
    </row>
    <row r="135" spans="1:10" x14ac:dyDescent="0.25">
      <c r="A135" s="1" t="s">
        <v>113</v>
      </c>
      <c r="B135" s="97">
        <v>1</v>
      </c>
      <c r="C135" s="97">
        <v>0</v>
      </c>
      <c r="D135" s="97">
        <v>2</v>
      </c>
      <c r="E135" s="97">
        <v>0</v>
      </c>
      <c r="F135" s="97">
        <v>1</v>
      </c>
      <c r="G135" s="97">
        <v>2</v>
      </c>
      <c r="H135" s="97">
        <v>2</v>
      </c>
      <c r="I135" s="97">
        <v>0</v>
      </c>
      <c r="J135" s="97">
        <v>0</v>
      </c>
    </row>
    <row r="136" spans="1:10" x14ac:dyDescent="0.25">
      <c r="A136" s="1" t="s">
        <v>113</v>
      </c>
      <c r="B136" s="97">
        <v>2</v>
      </c>
      <c r="C136" s="97">
        <v>2</v>
      </c>
      <c r="D136" s="97">
        <v>0</v>
      </c>
      <c r="E136" s="97">
        <v>2</v>
      </c>
      <c r="F136" s="97">
        <v>1</v>
      </c>
      <c r="G136" s="97">
        <v>0</v>
      </c>
      <c r="H136" s="97">
        <v>0</v>
      </c>
      <c r="I136" s="97">
        <v>0</v>
      </c>
      <c r="J136" s="97">
        <v>0</v>
      </c>
    </row>
    <row r="137" spans="1:10" x14ac:dyDescent="0.25">
      <c r="A137" s="1" t="s">
        <v>113</v>
      </c>
      <c r="B137" s="97">
        <v>3</v>
      </c>
      <c r="C137" s="97">
        <v>0</v>
      </c>
      <c r="D137" s="97">
        <v>0</v>
      </c>
      <c r="E137" s="97">
        <v>0</v>
      </c>
      <c r="F137" s="97">
        <v>0</v>
      </c>
      <c r="G137" s="97">
        <v>0</v>
      </c>
      <c r="H137" s="97">
        <v>0</v>
      </c>
      <c r="I137" s="97">
        <v>0</v>
      </c>
      <c r="J137" s="97">
        <v>0</v>
      </c>
    </row>
    <row r="138" spans="1:10" x14ac:dyDescent="0.25">
      <c r="A138" s="1" t="s">
        <v>113</v>
      </c>
      <c r="B138" s="97" t="s">
        <v>66</v>
      </c>
      <c r="C138" s="97">
        <v>0</v>
      </c>
      <c r="D138" s="97">
        <v>0</v>
      </c>
      <c r="E138" s="97">
        <v>0</v>
      </c>
      <c r="F138" s="97">
        <v>0</v>
      </c>
      <c r="G138" s="97">
        <v>0</v>
      </c>
      <c r="H138" s="97">
        <v>0</v>
      </c>
      <c r="I138" s="97">
        <v>0</v>
      </c>
      <c r="J138" s="97">
        <v>0</v>
      </c>
    </row>
    <row r="139" spans="1:10" x14ac:dyDescent="0.25">
      <c r="A139" s="1" t="s">
        <v>114</v>
      </c>
      <c r="B139" s="97">
        <v>0</v>
      </c>
      <c r="C139" s="97">
        <v>5</v>
      </c>
      <c r="D139" s="97">
        <v>0</v>
      </c>
      <c r="E139" s="97">
        <v>15</v>
      </c>
      <c r="F139" s="97">
        <v>7</v>
      </c>
      <c r="G139" s="97">
        <v>6</v>
      </c>
      <c r="H139" s="97">
        <v>5</v>
      </c>
      <c r="I139" s="97">
        <v>3</v>
      </c>
      <c r="J139" s="97">
        <v>3</v>
      </c>
    </row>
    <row r="140" spans="1:10" x14ac:dyDescent="0.25">
      <c r="A140" s="1" t="s">
        <v>114</v>
      </c>
      <c r="B140" s="97">
        <v>1</v>
      </c>
      <c r="C140" s="97">
        <v>2</v>
      </c>
      <c r="D140" s="97">
        <v>25</v>
      </c>
      <c r="E140" s="97">
        <v>4</v>
      </c>
      <c r="F140" s="97">
        <v>5</v>
      </c>
      <c r="G140" s="97">
        <v>19</v>
      </c>
      <c r="H140" s="97">
        <v>8</v>
      </c>
      <c r="I140" s="97">
        <v>22</v>
      </c>
      <c r="J140" s="97">
        <v>5</v>
      </c>
    </row>
    <row r="141" spans="1:10" x14ac:dyDescent="0.25">
      <c r="A141" s="1" t="s">
        <v>114</v>
      </c>
      <c r="B141" s="97">
        <v>2</v>
      </c>
      <c r="C141" s="97">
        <v>18</v>
      </c>
      <c r="D141" s="97">
        <v>0</v>
      </c>
      <c r="E141" s="97">
        <v>2</v>
      </c>
      <c r="F141" s="97">
        <v>9</v>
      </c>
      <c r="G141" s="97">
        <v>0</v>
      </c>
      <c r="H141" s="97">
        <v>12</v>
      </c>
      <c r="I141" s="97">
        <v>0</v>
      </c>
      <c r="J141" s="97">
        <v>15</v>
      </c>
    </row>
    <row r="142" spans="1:10" x14ac:dyDescent="0.25">
      <c r="A142" s="1" t="s">
        <v>114</v>
      </c>
      <c r="B142" s="97">
        <v>3</v>
      </c>
      <c r="C142" s="97">
        <v>0</v>
      </c>
      <c r="D142" s="97">
        <v>0</v>
      </c>
      <c r="E142" s="97">
        <v>4</v>
      </c>
      <c r="F142" s="97">
        <v>4</v>
      </c>
      <c r="G142" s="97">
        <v>0</v>
      </c>
      <c r="H142" s="97">
        <v>0</v>
      </c>
      <c r="I142" s="97">
        <v>0</v>
      </c>
      <c r="J142" s="97">
        <v>0</v>
      </c>
    </row>
    <row r="143" spans="1:10" x14ac:dyDescent="0.25">
      <c r="A143" s="1" t="s">
        <v>114</v>
      </c>
      <c r="B143" s="97" t="s">
        <v>66</v>
      </c>
      <c r="C143" s="97">
        <v>0</v>
      </c>
      <c r="D143" s="97">
        <v>0</v>
      </c>
      <c r="E143" s="97">
        <v>0</v>
      </c>
      <c r="F143" s="97">
        <v>0</v>
      </c>
      <c r="G143" s="97">
        <v>0</v>
      </c>
      <c r="H143" s="97">
        <v>0</v>
      </c>
      <c r="I143" s="97">
        <v>0</v>
      </c>
      <c r="J143" s="97">
        <v>2</v>
      </c>
    </row>
    <row r="144" spans="1:10" x14ac:dyDescent="0.25">
      <c r="A144" s="1" t="s">
        <v>115</v>
      </c>
      <c r="B144" s="97">
        <v>0</v>
      </c>
      <c r="C144" s="97">
        <v>1</v>
      </c>
      <c r="D144" s="97">
        <v>5</v>
      </c>
      <c r="E144" s="97">
        <v>3</v>
      </c>
      <c r="F144" s="97">
        <v>3</v>
      </c>
      <c r="G144" s="97">
        <v>6</v>
      </c>
      <c r="H144" s="97">
        <v>5</v>
      </c>
      <c r="I144" s="97">
        <v>4</v>
      </c>
      <c r="J144" s="97">
        <v>4</v>
      </c>
    </row>
    <row r="145" spans="1:13" x14ac:dyDescent="0.25">
      <c r="A145" s="1" t="s">
        <v>115</v>
      </c>
      <c r="B145" s="97">
        <v>1</v>
      </c>
      <c r="C145" s="97">
        <v>5</v>
      </c>
      <c r="D145" s="97">
        <v>5</v>
      </c>
      <c r="E145" s="97">
        <v>3</v>
      </c>
      <c r="F145" s="97">
        <v>3</v>
      </c>
      <c r="G145" s="97">
        <v>4</v>
      </c>
      <c r="H145" s="97">
        <v>2</v>
      </c>
      <c r="I145" s="97">
        <v>6</v>
      </c>
      <c r="J145" s="97">
        <v>3</v>
      </c>
    </row>
    <row r="146" spans="1:13" x14ac:dyDescent="0.25">
      <c r="A146" s="1" t="s">
        <v>115</v>
      </c>
      <c r="B146" s="97">
        <v>2</v>
      </c>
      <c r="C146" s="97">
        <v>4</v>
      </c>
      <c r="D146" s="97">
        <v>0</v>
      </c>
      <c r="E146" s="97">
        <v>2</v>
      </c>
      <c r="F146" s="97">
        <v>4</v>
      </c>
      <c r="G146" s="97">
        <v>0</v>
      </c>
      <c r="H146" s="97">
        <v>3</v>
      </c>
      <c r="I146" s="97">
        <v>0</v>
      </c>
      <c r="J146" s="97">
        <v>3</v>
      </c>
    </row>
    <row r="147" spans="1:13" x14ac:dyDescent="0.25">
      <c r="A147" s="1" t="s">
        <v>115</v>
      </c>
      <c r="B147" s="97">
        <v>3</v>
      </c>
      <c r="C147" s="97">
        <v>0</v>
      </c>
      <c r="D147" s="97">
        <v>0</v>
      </c>
      <c r="E147" s="97">
        <v>2</v>
      </c>
      <c r="F147" s="97">
        <v>0</v>
      </c>
      <c r="G147" s="97">
        <v>0</v>
      </c>
      <c r="H147" s="97">
        <v>0</v>
      </c>
      <c r="I147" s="97">
        <v>0</v>
      </c>
      <c r="J147" s="97">
        <v>0</v>
      </c>
    </row>
    <row r="148" spans="1:13" x14ac:dyDescent="0.25">
      <c r="A148" s="1" t="s">
        <v>115</v>
      </c>
      <c r="B148" s="97" t="s">
        <v>66</v>
      </c>
      <c r="C148" s="97">
        <v>0</v>
      </c>
      <c r="D148" s="97">
        <v>0</v>
      </c>
      <c r="E148" s="97">
        <v>0</v>
      </c>
      <c r="F148" s="97">
        <v>0</v>
      </c>
      <c r="G148" s="97">
        <v>0</v>
      </c>
      <c r="H148" s="97">
        <v>0</v>
      </c>
      <c r="I148" s="97">
        <v>0</v>
      </c>
      <c r="J148" s="97">
        <v>0</v>
      </c>
    </row>
    <row r="149" spans="1:13" x14ac:dyDescent="0.25">
      <c r="A149" s="1" t="s">
        <v>40</v>
      </c>
      <c r="B149" s="97">
        <v>0</v>
      </c>
      <c r="C149" s="97">
        <v>1</v>
      </c>
      <c r="D149" s="97">
        <v>0</v>
      </c>
      <c r="E149" s="97">
        <v>0</v>
      </c>
      <c r="F149" s="97">
        <v>1</v>
      </c>
      <c r="G149" s="97">
        <v>0</v>
      </c>
      <c r="H149" s="97">
        <v>2</v>
      </c>
      <c r="I149" s="97">
        <v>3</v>
      </c>
      <c r="J149" s="97">
        <v>5</v>
      </c>
    </row>
    <row r="150" spans="1:13" x14ac:dyDescent="0.25">
      <c r="A150" s="1" t="s">
        <v>40</v>
      </c>
      <c r="B150" s="97">
        <v>1</v>
      </c>
      <c r="C150" s="97">
        <v>1</v>
      </c>
      <c r="D150" s="97">
        <v>5</v>
      </c>
      <c r="E150" s="97">
        <v>2</v>
      </c>
      <c r="F150" s="97">
        <v>1</v>
      </c>
      <c r="G150" s="97">
        <v>5</v>
      </c>
      <c r="H150" s="97">
        <v>2</v>
      </c>
      <c r="I150" s="97">
        <v>2</v>
      </c>
      <c r="J150" s="97">
        <v>0</v>
      </c>
      <c r="M150" s="70"/>
    </row>
    <row r="151" spans="1:13" x14ac:dyDescent="0.25">
      <c r="A151" s="1" t="s">
        <v>40</v>
      </c>
      <c r="B151" s="97">
        <v>2</v>
      </c>
      <c r="C151" s="97">
        <v>3</v>
      </c>
      <c r="D151" s="97">
        <v>0</v>
      </c>
      <c r="E151" s="97">
        <v>0</v>
      </c>
      <c r="F151" s="97">
        <v>3</v>
      </c>
      <c r="G151" s="97">
        <v>0</v>
      </c>
      <c r="H151" s="97">
        <v>1</v>
      </c>
      <c r="I151" s="97">
        <v>0</v>
      </c>
      <c r="J151" s="97">
        <v>0</v>
      </c>
    </row>
    <row r="152" spans="1:13" x14ac:dyDescent="0.25">
      <c r="A152" s="1" t="s">
        <v>40</v>
      </c>
      <c r="B152" s="97">
        <v>3</v>
      </c>
      <c r="C152" s="97">
        <v>0</v>
      </c>
      <c r="D152" s="97">
        <v>0</v>
      </c>
      <c r="E152" s="97">
        <v>3</v>
      </c>
      <c r="F152" s="97">
        <v>0</v>
      </c>
      <c r="G152" s="97">
        <v>0</v>
      </c>
      <c r="H152" s="97">
        <v>0</v>
      </c>
      <c r="I152" s="97">
        <v>0</v>
      </c>
      <c r="J152" s="97">
        <v>0</v>
      </c>
    </row>
    <row r="153" spans="1:13" x14ac:dyDescent="0.25">
      <c r="A153" s="1" t="s">
        <v>40</v>
      </c>
      <c r="B153" s="97" t="s">
        <v>66</v>
      </c>
      <c r="C153" s="97">
        <v>0</v>
      </c>
      <c r="D153" s="97">
        <v>0</v>
      </c>
      <c r="E153" s="97">
        <v>0</v>
      </c>
      <c r="F153" s="97">
        <v>0</v>
      </c>
      <c r="G153" s="97">
        <v>0</v>
      </c>
      <c r="H153" s="97">
        <v>0</v>
      </c>
      <c r="I153" s="97">
        <v>0</v>
      </c>
      <c r="J153" s="97">
        <v>0</v>
      </c>
    </row>
    <row r="154" spans="1:13" x14ac:dyDescent="0.25">
      <c r="A154" s="118" t="s">
        <v>134</v>
      </c>
      <c r="B154" s="119">
        <v>0</v>
      </c>
      <c r="C154" s="129">
        <v>232</v>
      </c>
      <c r="D154" s="119">
        <v>151</v>
      </c>
      <c r="E154" s="129">
        <v>203</v>
      </c>
      <c r="F154" s="129">
        <v>211</v>
      </c>
      <c r="G154" s="129">
        <v>217</v>
      </c>
      <c r="H154" s="127">
        <v>409</v>
      </c>
      <c r="I154" s="119">
        <v>136</v>
      </c>
      <c r="J154" s="125">
        <v>258</v>
      </c>
    </row>
    <row r="155" spans="1:13" x14ac:dyDescent="0.25">
      <c r="A155" s="120"/>
      <c r="B155" s="119">
        <v>1</v>
      </c>
      <c r="C155" s="129">
        <v>63</v>
      </c>
      <c r="D155" s="119">
        <v>723</v>
      </c>
      <c r="E155" s="129">
        <v>178</v>
      </c>
      <c r="F155" s="129">
        <v>285</v>
      </c>
      <c r="G155" s="129">
        <v>654</v>
      </c>
      <c r="H155" s="127">
        <v>232</v>
      </c>
      <c r="I155" s="119">
        <v>728</v>
      </c>
      <c r="J155" s="125">
        <v>302</v>
      </c>
    </row>
    <row r="156" spans="1:13" x14ac:dyDescent="0.25">
      <c r="A156" s="120"/>
      <c r="B156" s="119">
        <v>2</v>
      </c>
      <c r="C156" s="129">
        <v>581</v>
      </c>
      <c r="D156" s="119">
        <v>0</v>
      </c>
      <c r="E156" s="129">
        <v>213</v>
      </c>
      <c r="F156" s="129">
        <v>192</v>
      </c>
      <c r="G156" s="129">
        <v>0</v>
      </c>
      <c r="H156" s="127">
        <v>212</v>
      </c>
      <c r="I156" s="119">
        <v>0</v>
      </c>
      <c r="J156" s="125">
        <v>290</v>
      </c>
    </row>
    <row r="157" spans="1:13" x14ac:dyDescent="0.25">
      <c r="A157" s="120"/>
      <c r="B157" s="119">
        <v>3</v>
      </c>
      <c r="C157" s="129">
        <v>0</v>
      </c>
      <c r="D157" s="119">
        <v>0</v>
      </c>
      <c r="E157" s="129">
        <v>277</v>
      </c>
      <c r="F157" s="129">
        <v>170</v>
      </c>
      <c r="G157" s="129">
        <v>0</v>
      </c>
      <c r="H157" s="127">
        <v>0</v>
      </c>
      <c r="I157" s="119">
        <v>0</v>
      </c>
      <c r="J157" s="125">
        <v>0</v>
      </c>
    </row>
    <row r="158" spans="1:13" x14ac:dyDescent="0.25">
      <c r="A158" s="120"/>
      <c r="B158" s="119" t="s">
        <v>66</v>
      </c>
      <c r="C158" s="129">
        <v>0</v>
      </c>
      <c r="D158" s="119">
        <v>2</v>
      </c>
      <c r="E158" s="129">
        <v>5</v>
      </c>
      <c r="F158" s="129">
        <v>18</v>
      </c>
      <c r="G158" s="129">
        <v>5</v>
      </c>
      <c r="H158" s="127">
        <v>23</v>
      </c>
      <c r="I158" s="119">
        <v>12</v>
      </c>
      <c r="J158" s="125">
        <v>26</v>
      </c>
    </row>
    <row r="159" spans="1:13" ht="47.25" x14ac:dyDescent="0.25">
      <c r="B159" s="98" t="s">
        <v>124</v>
      </c>
      <c r="C159" s="130">
        <f>(C154+C158)/876</f>
        <v>0.26484018264840181</v>
      </c>
      <c r="D159" s="124">
        <f t="shared" ref="D159:J159" si="0">(D154+D158)/876</f>
        <v>0.17465753424657535</v>
      </c>
      <c r="E159" s="130">
        <f t="shared" si="0"/>
        <v>0.23744292237442921</v>
      </c>
      <c r="F159" s="130">
        <f t="shared" si="0"/>
        <v>0.26141552511415528</v>
      </c>
      <c r="G159" s="130">
        <f t="shared" si="0"/>
        <v>0.25342465753424659</v>
      </c>
      <c r="H159" s="128">
        <f t="shared" si="0"/>
        <v>0.49315068493150682</v>
      </c>
      <c r="I159" s="124">
        <f t="shared" si="0"/>
        <v>0.16894977168949771</v>
      </c>
      <c r="J159" s="126">
        <f t="shared" si="0"/>
        <v>0.32420091324200911</v>
      </c>
    </row>
    <row r="160" spans="1:13" x14ac:dyDescent="0.25">
      <c r="B160" s="1" t="s">
        <v>197</v>
      </c>
      <c r="C160" s="372">
        <f>(C155+C156+C157)/875*100</f>
        <v>73.599999999999994</v>
      </c>
      <c r="D160" s="372">
        <f t="shared" ref="D160:J160" si="1">(D155+D156+D157)/875*100</f>
        <v>82.628571428571433</v>
      </c>
      <c r="E160" s="372">
        <f t="shared" si="1"/>
        <v>76.342857142857142</v>
      </c>
      <c r="F160" s="372">
        <f t="shared" si="1"/>
        <v>73.94285714285715</v>
      </c>
      <c r="G160" s="372">
        <f t="shared" si="1"/>
        <v>74.742857142857147</v>
      </c>
      <c r="H160" s="372">
        <f t="shared" si="1"/>
        <v>50.742857142857147</v>
      </c>
      <c r="I160" s="372">
        <f t="shared" si="1"/>
        <v>83.2</v>
      </c>
      <c r="J160" s="372">
        <f t="shared" si="1"/>
        <v>67.657142857142858</v>
      </c>
    </row>
    <row r="162" spans="1:17" ht="18.75" x14ac:dyDescent="0.3">
      <c r="A162" s="92" t="s">
        <v>77</v>
      </c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30"/>
      <c r="Q162" s="30"/>
    </row>
    <row r="163" spans="1:17" ht="18.75" x14ac:dyDescent="0.3">
      <c r="A163" s="110" t="s">
        <v>136</v>
      </c>
      <c r="B163" s="111"/>
      <c r="C163" s="111"/>
      <c r="D163" s="111"/>
      <c r="E163" s="111"/>
      <c r="F163" s="111"/>
      <c r="G163" s="111"/>
      <c r="H163" s="111"/>
      <c r="I163" s="111"/>
      <c r="P163" s="30"/>
      <c r="Q163" s="30"/>
    </row>
    <row r="164" spans="1:17" ht="18.75" x14ac:dyDescent="0.3">
      <c r="A164" s="108" t="s">
        <v>137</v>
      </c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P164" s="30"/>
      <c r="Q164" s="30"/>
    </row>
    <row r="165" spans="1:17" ht="18.75" x14ac:dyDescent="0.3">
      <c r="A165" s="112" t="s">
        <v>138</v>
      </c>
      <c r="B165" s="113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4"/>
      <c r="Q165" s="30"/>
    </row>
  </sheetData>
  <mergeCells count="8">
    <mergeCell ref="H2:H3"/>
    <mergeCell ref="I2:I3"/>
    <mergeCell ref="J2:J3"/>
    <mergeCell ref="C2:C3"/>
    <mergeCell ref="D2:D3"/>
    <mergeCell ref="E2:E3"/>
    <mergeCell ref="F2:F3"/>
    <mergeCell ref="G2:G3"/>
  </mergeCells>
  <dataValidations count="2">
    <dataValidation type="list" allowBlank="1" showInputMessage="1" showErrorMessage="1" sqref="A4:A19">
      <formula1>$R$10:$R$33</formula1>
    </dataValidation>
    <dataValidation type="list" allowBlank="1" showInputMessage="1" showErrorMessage="1" sqref="B4:B19">
      <formula1>#REF!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opLeftCell="A22" workbookViewId="0">
      <selection activeCell="G43" sqref="G43"/>
    </sheetView>
  </sheetViews>
  <sheetFormatPr defaultRowHeight="15" x14ac:dyDescent="0.25"/>
  <cols>
    <col min="2" max="2" width="28.7109375" customWidth="1"/>
  </cols>
  <sheetData>
    <row r="1" spans="1:21" ht="94.5" x14ac:dyDescent="0.25">
      <c r="A1" s="73" t="s">
        <v>87</v>
      </c>
      <c r="B1" s="6" t="s">
        <v>0</v>
      </c>
      <c r="C1" s="6" t="s">
        <v>1</v>
      </c>
      <c r="D1" s="6" t="s">
        <v>2</v>
      </c>
      <c r="E1" s="6" t="s">
        <v>3</v>
      </c>
      <c r="F1" s="11" t="s">
        <v>139</v>
      </c>
      <c r="G1" s="11" t="s">
        <v>5</v>
      </c>
      <c r="H1" s="11" t="s">
        <v>140</v>
      </c>
      <c r="I1" s="11" t="s">
        <v>6</v>
      </c>
      <c r="J1" s="11" t="s">
        <v>141</v>
      </c>
      <c r="K1" s="11" t="s">
        <v>7</v>
      </c>
      <c r="L1" s="11" t="s">
        <v>142</v>
      </c>
      <c r="M1" s="11" t="s">
        <v>8</v>
      </c>
      <c r="N1" s="6" t="s">
        <v>9</v>
      </c>
      <c r="O1" s="6" t="s">
        <v>10</v>
      </c>
      <c r="P1" s="10" t="s">
        <v>79</v>
      </c>
      <c r="Q1" s="6" t="s">
        <v>11</v>
      </c>
      <c r="R1" s="10" t="s">
        <v>80</v>
      </c>
      <c r="S1" s="6" t="s">
        <v>11</v>
      </c>
      <c r="T1" s="10" t="s">
        <v>143</v>
      </c>
      <c r="U1" s="6" t="s">
        <v>11</v>
      </c>
    </row>
    <row r="2" spans="1:21" ht="27.75" customHeight="1" x14ac:dyDescent="0.25">
      <c r="A2" s="71">
        <v>1</v>
      </c>
      <c r="B2" s="71" t="s">
        <v>118</v>
      </c>
      <c r="C2" s="71">
        <v>10</v>
      </c>
      <c r="D2" s="71">
        <v>9</v>
      </c>
      <c r="E2" s="74">
        <v>0.9</v>
      </c>
      <c r="F2" s="71">
        <v>0</v>
      </c>
      <c r="G2" s="75">
        <v>0</v>
      </c>
      <c r="H2" s="71">
        <v>1</v>
      </c>
      <c r="I2" s="75">
        <v>0.1111111111111111</v>
      </c>
      <c r="J2" s="71">
        <v>5</v>
      </c>
      <c r="K2" s="75">
        <v>0.55555555555555558</v>
      </c>
      <c r="L2" s="71">
        <v>3</v>
      </c>
      <c r="M2" s="75">
        <v>0.33333333333333331</v>
      </c>
      <c r="N2" s="76">
        <v>10.555555555555555</v>
      </c>
      <c r="O2" s="76">
        <v>4.2222222222222223</v>
      </c>
      <c r="P2" s="71">
        <v>2</v>
      </c>
      <c r="Q2" s="75">
        <v>0.22222222222222221</v>
      </c>
      <c r="R2" s="71">
        <v>7</v>
      </c>
      <c r="S2" s="75">
        <v>0.77777777777777779</v>
      </c>
      <c r="T2" s="71">
        <v>0</v>
      </c>
      <c r="U2" s="75">
        <v>0</v>
      </c>
    </row>
    <row r="3" spans="1:21" ht="19.5" customHeight="1" x14ac:dyDescent="0.25">
      <c r="A3" s="71">
        <v>2</v>
      </c>
      <c r="B3" s="71" t="s">
        <v>101</v>
      </c>
      <c r="C3" s="71">
        <v>14</v>
      </c>
      <c r="D3" s="71">
        <v>12</v>
      </c>
      <c r="E3" s="74">
        <v>0.85</v>
      </c>
      <c r="F3" s="71">
        <v>0</v>
      </c>
      <c r="G3" s="75">
        <v>0</v>
      </c>
      <c r="H3" s="71">
        <v>0</v>
      </c>
      <c r="I3" s="75">
        <v>0</v>
      </c>
      <c r="J3" s="71">
        <v>10</v>
      </c>
      <c r="K3" s="75">
        <v>0.83333333333333337</v>
      </c>
      <c r="L3" s="71">
        <v>2</v>
      </c>
      <c r="M3" s="75">
        <v>0.16666666666666666</v>
      </c>
      <c r="N3" s="76">
        <v>10.5</v>
      </c>
      <c r="O3" s="76">
        <v>4.166666666666667</v>
      </c>
      <c r="P3" s="71">
        <v>2</v>
      </c>
      <c r="Q3" s="75">
        <v>0.16666666666666666</v>
      </c>
      <c r="R3" s="71">
        <v>9</v>
      </c>
      <c r="S3" s="75">
        <v>0.75</v>
      </c>
      <c r="T3" s="71">
        <v>1</v>
      </c>
      <c r="U3" s="75">
        <v>8.3333333333333329E-2</v>
      </c>
    </row>
    <row r="4" spans="1:21" ht="26.25" customHeight="1" x14ac:dyDescent="0.25">
      <c r="A4" s="71">
        <v>3</v>
      </c>
      <c r="B4" s="71" t="s">
        <v>97</v>
      </c>
      <c r="C4" s="71">
        <v>37</v>
      </c>
      <c r="D4" s="71">
        <v>30</v>
      </c>
      <c r="E4" s="74">
        <v>0.81</v>
      </c>
      <c r="F4" s="71">
        <v>0</v>
      </c>
      <c r="G4" s="75">
        <v>0</v>
      </c>
      <c r="H4" s="71">
        <v>6</v>
      </c>
      <c r="I4" s="75">
        <v>0.2</v>
      </c>
      <c r="J4" s="71">
        <v>12</v>
      </c>
      <c r="K4" s="75">
        <v>0.4</v>
      </c>
      <c r="L4" s="71">
        <v>12</v>
      </c>
      <c r="M4" s="75">
        <v>0.4</v>
      </c>
      <c r="N4" s="76">
        <v>10.133333333333333</v>
      </c>
      <c r="O4" s="76">
        <v>4.2</v>
      </c>
      <c r="P4" s="169">
        <v>9</v>
      </c>
      <c r="Q4" s="169">
        <v>30</v>
      </c>
      <c r="R4" s="169">
        <v>14</v>
      </c>
      <c r="S4" s="169">
        <v>47</v>
      </c>
      <c r="T4" s="169">
        <v>7</v>
      </c>
      <c r="U4" s="169">
        <v>23</v>
      </c>
    </row>
    <row r="5" spans="1:21" ht="23.25" customHeight="1" x14ac:dyDescent="0.25">
      <c r="A5" s="71">
        <v>3</v>
      </c>
      <c r="B5" s="71" t="s">
        <v>102</v>
      </c>
      <c r="C5" s="71">
        <v>20</v>
      </c>
      <c r="D5" s="71">
        <v>19</v>
      </c>
      <c r="E5" s="74">
        <v>0.95</v>
      </c>
      <c r="F5" s="71">
        <v>0</v>
      </c>
      <c r="G5" s="75">
        <v>0</v>
      </c>
      <c r="H5" s="71">
        <v>4</v>
      </c>
      <c r="I5" s="75">
        <v>0.21052631578947367</v>
      </c>
      <c r="J5" s="71">
        <v>8</v>
      </c>
      <c r="K5" s="75">
        <v>0.42105263157894735</v>
      </c>
      <c r="L5" s="71">
        <v>7</v>
      </c>
      <c r="M5" s="75">
        <v>0.36842105263157893</v>
      </c>
      <c r="N5" s="76">
        <v>10.105263157894736</v>
      </c>
      <c r="O5" s="76">
        <v>4.1578947368421053</v>
      </c>
      <c r="P5" s="71">
        <v>8</v>
      </c>
      <c r="Q5" s="75">
        <v>0.42105263157894735</v>
      </c>
      <c r="R5" s="71">
        <v>10</v>
      </c>
      <c r="S5" s="75">
        <v>0.52631578947368418</v>
      </c>
      <c r="T5" s="71">
        <v>1</v>
      </c>
      <c r="U5" s="75">
        <v>5.2631578947368418E-2</v>
      </c>
    </row>
    <row r="6" spans="1:21" ht="24" customHeight="1" x14ac:dyDescent="0.25">
      <c r="A6" s="71">
        <v>5</v>
      </c>
      <c r="B6" s="71" t="s">
        <v>112</v>
      </c>
      <c r="C6" s="71">
        <v>2</v>
      </c>
      <c r="D6" s="71">
        <v>2</v>
      </c>
      <c r="E6" s="74">
        <v>1</v>
      </c>
      <c r="F6" s="71">
        <v>0</v>
      </c>
      <c r="G6" s="75">
        <v>0</v>
      </c>
      <c r="H6" s="71">
        <v>0</v>
      </c>
      <c r="I6" s="75">
        <v>0</v>
      </c>
      <c r="J6" s="71">
        <v>2</v>
      </c>
      <c r="K6" s="75">
        <v>1</v>
      </c>
      <c r="L6" s="71">
        <v>0</v>
      </c>
      <c r="M6" s="75">
        <v>0</v>
      </c>
      <c r="N6" s="76">
        <v>10</v>
      </c>
      <c r="O6" s="76">
        <v>4</v>
      </c>
      <c r="P6" s="169">
        <v>0</v>
      </c>
      <c r="Q6" s="169">
        <v>0</v>
      </c>
      <c r="R6" s="169">
        <v>2</v>
      </c>
      <c r="S6" s="169">
        <v>100</v>
      </c>
      <c r="T6" s="169">
        <v>0</v>
      </c>
      <c r="U6" s="169">
        <v>0</v>
      </c>
    </row>
    <row r="7" spans="1:21" ht="20.25" customHeight="1" x14ac:dyDescent="0.25">
      <c r="A7" s="71">
        <v>5</v>
      </c>
      <c r="B7" s="71" t="s">
        <v>90</v>
      </c>
      <c r="C7" s="71">
        <v>20</v>
      </c>
      <c r="D7" s="71">
        <v>20</v>
      </c>
      <c r="E7" s="74">
        <v>1</v>
      </c>
      <c r="F7" s="71">
        <v>0</v>
      </c>
      <c r="G7" s="75">
        <v>0</v>
      </c>
      <c r="H7" s="71">
        <v>4</v>
      </c>
      <c r="I7" s="75">
        <v>0.2</v>
      </c>
      <c r="J7" s="71">
        <v>10</v>
      </c>
      <c r="K7" s="75">
        <v>0.5</v>
      </c>
      <c r="L7" s="71">
        <v>6</v>
      </c>
      <c r="M7" s="75">
        <v>0.3</v>
      </c>
      <c r="N7" s="76">
        <v>9.9499999999999993</v>
      </c>
      <c r="O7" s="76">
        <v>4.0999999999999996</v>
      </c>
      <c r="P7" s="169">
        <v>4</v>
      </c>
      <c r="Q7" s="169">
        <v>20</v>
      </c>
      <c r="R7" s="169">
        <v>13</v>
      </c>
      <c r="S7" s="169">
        <v>65</v>
      </c>
      <c r="T7" s="169">
        <v>3</v>
      </c>
      <c r="U7" s="169">
        <v>15</v>
      </c>
    </row>
    <row r="8" spans="1:21" ht="36.75" customHeight="1" x14ac:dyDescent="0.25">
      <c r="A8" s="71">
        <v>7</v>
      </c>
      <c r="B8" s="71" t="s">
        <v>100</v>
      </c>
      <c r="C8" s="71">
        <v>71</v>
      </c>
      <c r="D8" s="71">
        <v>66</v>
      </c>
      <c r="E8" s="74">
        <v>0.93</v>
      </c>
      <c r="F8" s="71">
        <v>0</v>
      </c>
      <c r="G8" s="75">
        <v>0</v>
      </c>
      <c r="H8" s="71">
        <v>10</v>
      </c>
      <c r="I8" s="75">
        <v>0.15151515151515152</v>
      </c>
      <c r="J8" s="71">
        <v>35</v>
      </c>
      <c r="K8" s="75">
        <v>0.53030303030303028</v>
      </c>
      <c r="L8" s="71">
        <v>21</v>
      </c>
      <c r="M8" s="75">
        <v>0.31818181818181818</v>
      </c>
      <c r="N8" s="76">
        <v>9.8787878787878789</v>
      </c>
      <c r="O8" s="76">
        <v>4.166666666666667</v>
      </c>
      <c r="P8" s="71">
        <v>6</v>
      </c>
      <c r="Q8" s="75">
        <v>9.0909090909090912E-2</v>
      </c>
      <c r="R8" s="71">
        <v>58</v>
      </c>
      <c r="S8" s="75">
        <v>0.87878787878787878</v>
      </c>
      <c r="T8" s="71">
        <v>2</v>
      </c>
      <c r="U8" s="75">
        <v>3.0303030303030304E-2</v>
      </c>
    </row>
    <row r="9" spans="1:21" ht="36.75" customHeight="1" x14ac:dyDescent="0.25">
      <c r="A9" s="71">
        <v>8</v>
      </c>
      <c r="B9" s="71" t="s">
        <v>98</v>
      </c>
      <c r="C9" s="71">
        <v>45</v>
      </c>
      <c r="D9" s="71">
        <v>43</v>
      </c>
      <c r="E9" s="74">
        <v>0.95</v>
      </c>
      <c r="F9" s="71">
        <v>4</v>
      </c>
      <c r="G9" s="75">
        <v>9.3023255813953487E-2</v>
      </c>
      <c r="H9" s="71">
        <v>7</v>
      </c>
      <c r="I9" s="75">
        <v>0.16279069767441862</v>
      </c>
      <c r="J9" s="71">
        <v>12</v>
      </c>
      <c r="K9" s="75">
        <v>0.27906976744186046</v>
      </c>
      <c r="L9" s="71">
        <v>20</v>
      </c>
      <c r="M9" s="75">
        <v>0.46511627906976744</v>
      </c>
      <c r="N9" s="76">
        <v>9.5348837209302317</v>
      </c>
      <c r="O9" s="76">
        <v>4.1162790697674421</v>
      </c>
      <c r="P9" s="71">
        <v>15</v>
      </c>
      <c r="Q9" s="75">
        <v>0.34883720930232559</v>
      </c>
      <c r="R9" s="71">
        <v>28</v>
      </c>
      <c r="S9" s="75">
        <v>0.65116279069767447</v>
      </c>
      <c r="T9" s="71">
        <v>0</v>
      </c>
      <c r="U9" s="75">
        <v>0</v>
      </c>
    </row>
    <row r="10" spans="1:21" ht="18.75" customHeight="1" x14ac:dyDescent="0.25">
      <c r="A10" s="71">
        <v>9</v>
      </c>
      <c r="B10" s="71" t="s">
        <v>110</v>
      </c>
      <c r="C10" s="71">
        <v>11</v>
      </c>
      <c r="D10" s="71">
        <v>10</v>
      </c>
      <c r="E10" s="74">
        <v>0.91</v>
      </c>
      <c r="F10" s="71">
        <v>0</v>
      </c>
      <c r="G10" s="75">
        <v>0</v>
      </c>
      <c r="H10" s="71">
        <v>4</v>
      </c>
      <c r="I10" s="75">
        <v>0.4</v>
      </c>
      <c r="J10" s="71">
        <v>4</v>
      </c>
      <c r="K10" s="75">
        <v>0.4</v>
      </c>
      <c r="L10" s="71">
        <v>2</v>
      </c>
      <c r="M10" s="75">
        <v>0.2</v>
      </c>
      <c r="N10" s="76">
        <v>9.3000000000000007</v>
      </c>
      <c r="O10" s="77">
        <v>3.8</v>
      </c>
      <c r="P10" s="71">
        <v>3</v>
      </c>
      <c r="Q10" s="75">
        <v>0.3</v>
      </c>
      <c r="R10" s="71">
        <v>7</v>
      </c>
      <c r="S10" s="75">
        <v>0.7</v>
      </c>
      <c r="T10" s="71">
        <v>0</v>
      </c>
      <c r="U10" s="75">
        <v>0</v>
      </c>
    </row>
    <row r="11" spans="1:21" ht="20.25" customHeight="1" x14ac:dyDescent="0.25">
      <c r="A11" s="71">
        <v>10</v>
      </c>
      <c r="B11" s="71" t="s">
        <v>14</v>
      </c>
      <c r="C11" s="71">
        <v>48</v>
      </c>
      <c r="D11" s="71">
        <v>43</v>
      </c>
      <c r="E11" s="74">
        <v>0.9</v>
      </c>
      <c r="F11" s="71">
        <v>0</v>
      </c>
      <c r="G11" s="75">
        <v>0</v>
      </c>
      <c r="H11" s="71">
        <v>16</v>
      </c>
      <c r="I11" s="75">
        <v>0.37209302325581395</v>
      </c>
      <c r="J11" s="71">
        <v>15</v>
      </c>
      <c r="K11" s="75">
        <v>0.34883720930232559</v>
      </c>
      <c r="L11" s="71">
        <v>12</v>
      </c>
      <c r="M11" s="75">
        <v>0.27906976744186046</v>
      </c>
      <c r="N11" s="76">
        <v>9.1860465116279073</v>
      </c>
      <c r="O11" s="76">
        <v>3.9069767441860463</v>
      </c>
      <c r="P11" s="169">
        <v>14</v>
      </c>
      <c r="Q11" s="169">
        <v>33</v>
      </c>
      <c r="R11" s="169">
        <v>24</v>
      </c>
      <c r="S11" s="169">
        <v>56</v>
      </c>
      <c r="T11" s="169">
        <v>5</v>
      </c>
      <c r="U11" s="169">
        <v>12</v>
      </c>
    </row>
    <row r="12" spans="1:21" ht="30" customHeight="1" x14ac:dyDescent="0.25">
      <c r="A12" s="71">
        <v>10</v>
      </c>
      <c r="B12" s="71" t="s">
        <v>108</v>
      </c>
      <c r="C12" s="71">
        <v>27</v>
      </c>
      <c r="D12" s="71">
        <v>25</v>
      </c>
      <c r="E12" s="74">
        <v>0.92</v>
      </c>
      <c r="F12" s="71">
        <v>0</v>
      </c>
      <c r="G12" s="75">
        <v>0</v>
      </c>
      <c r="H12" s="71">
        <v>9</v>
      </c>
      <c r="I12" s="75">
        <v>0.36</v>
      </c>
      <c r="J12" s="71">
        <v>9</v>
      </c>
      <c r="K12" s="75">
        <v>0.36</v>
      </c>
      <c r="L12" s="71">
        <v>7</v>
      </c>
      <c r="M12" s="75">
        <v>0.28000000000000003</v>
      </c>
      <c r="N12" s="76">
        <v>9.16</v>
      </c>
      <c r="O12" s="77">
        <v>3.92</v>
      </c>
      <c r="P12" s="172">
        <v>1</v>
      </c>
      <c r="Q12" s="172">
        <v>4</v>
      </c>
      <c r="R12" s="172">
        <v>17</v>
      </c>
      <c r="S12" s="172">
        <v>68</v>
      </c>
      <c r="T12" s="172">
        <v>7</v>
      </c>
      <c r="U12" s="172">
        <v>28</v>
      </c>
    </row>
    <row r="13" spans="1:21" ht="23.25" customHeight="1" x14ac:dyDescent="0.25">
      <c r="A13" s="71">
        <v>12</v>
      </c>
      <c r="B13" s="71" t="s">
        <v>109</v>
      </c>
      <c r="C13" s="71">
        <v>7</v>
      </c>
      <c r="D13" s="71">
        <v>7</v>
      </c>
      <c r="E13" s="74">
        <v>1</v>
      </c>
      <c r="F13" s="71">
        <v>0</v>
      </c>
      <c r="G13" s="75">
        <v>0</v>
      </c>
      <c r="H13" s="71">
        <v>2</v>
      </c>
      <c r="I13" s="75">
        <v>0.2857142857142857</v>
      </c>
      <c r="J13" s="71">
        <v>5</v>
      </c>
      <c r="K13" s="75">
        <v>0.7142857142857143</v>
      </c>
      <c r="L13" s="71">
        <v>0</v>
      </c>
      <c r="M13" s="75">
        <v>0</v>
      </c>
      <c r="N13" s="76">
        <v>9.1428571428571423</v>
      </c>
      <c r="O13" s="76">
        <v>3.7142857142857144</v>
      </c>
      <c r="P13" s="169">
        <v>1</v>
      </c>
      <c r="Q13" s="169">
        <v>14</v>
      </c>
      <c r="R13" s="169">
        <v>6</v>
      </c>
      <c r="S13" s="169">
        <v>86</v>
      </c>
      <c r="T13" s="169">
        <v>0</v>
      </c>
      <c r="U13" s="169">
        <v>0</v>
      </c>
    </row>
    <row r="14" spans="1:21" ht="28.5" customHeight="1" x14ac:dyDescent="0.25">
      <c r="A14" s="71">
        <v>12</v>
      </c>
      <c r="B14" s="71" t="s">
        <v>92</v>
      </c>
      <c r="C14" s="71">
        <v>76</v>
      </c>
      <c r="D14" s="71">
        <v>68</v>
      </c>
      <c r="E14" s="74">
        <v>0.9</v>
      </c>
      <c r="F14" s="71">
        <v>4</v>
      </c>
      <c r="G14" s="75">
        <v>5.8823529411764705E-2</v>
      </c>
      <c r="H14" s="71">
        <v>24</v>
      </c>
      <c r="I14" s="75">
        <v>0.35294117647058826</v>
      </c>
      <c r="J14" s="71">
        <v>17</v>
      </c>
      <c r="K14" s="75">
        <v>0.25</v>
      </c>
      <c r="L14" s="71">
        <v>23</v>
      </c>
      <c r="M14" s="75">
        <v>0.33823529411764708</v>
      </c>
      <c r="N14" s="76">
        <v>9.0882352941176467</v>
      </c>
      <c r="O14" s="76">
        <v>3.8676470588235294</v>
      </c>
      <c r="P14" s="71">
        <v>31</v>
      </c>
      <c r="Q14" s="75">
        <v>0.45588235294117646</v>
      </c>
      <c r="R14" s="71">
        <v>30</v>
      </c>
      <c r="S14" s="75">
        <v>0.44117647058823528</v>
      </c>
      <c r="T14" s="71">
        <v>7</v>
      </c>
      <c r="U14" s="75">
        <v>0.10294117647058823</v>
      </c>
    </row>
    <row r="15" spans="1:21" ht="33" customHeight="1" x14ac:dyDescent="0.25">
      <c r="A15" s="133">
        <v>14</v>
      </c>
      <c r="B15" s="133" t="s">
        <v>114</v>
      </c>
      <c r="C15" s="133">
        <v>27</v>
      </c>
      <c r="D15" s="133">
        <v>25</v>
      </c>
      <c r="E15" s="134">
        <v>0.93</v>
      </c>
      <c r="F15" s="133">
        <v>0</v>
      </c>
      <c r="G15" s="135">
        <v>0</v>
      </c>
      <c r="H15" s="133">
        <v>6</v>
      </c>
      <c r="I15" s="135">
        <v>0.24</v>
      </c>
      <c r="J15" s="133">
        <v>16</v>
      </c>
      <c r="K15" s="135">
        <v>0.64</v>
      </c>
      <c r="L15" s="133">
        <v>3</v>
      </c>
      <c r="M15" s="135">
        <v>0.12</v>
      </c>
      <c r="N15" s="136">
        <v>9</v>
      </c>
      <c r="O15" s="137">
        <v>3.9</v>
      </c>
      <c r="P15" s="133">
        <v>7</v>
      </c>
      <c r="Q15" s="138">
        <v>0.28000000000000003</v>
      </c>
      <c r="R15" s="133">
        <v>12</v>
      </c>
      <c r="S15" s="138">
        <v>0.48</v>
      </c>
      <c r="T15" s="133">
        <v>6</v>
      </c>
      <c r="U15" s="138">
        <v>0.24</v>
      </c>
    </row>
    <row r="16" spans="1:21" ht="18" customHeight="1" x14ac:dyDescent="0.25">
      <c r="A16" s="71">
        <v>15</v>
      </c>
      <c r="B16" s="71" t="s">
        <v>93</v>
      </c>
      <c r="C16" s="71">
        <v>6</v>
      </c>
      <c r="D16" s="71">
        <v>6</v>
      </c>
      <c r="E16" s="74">
        <v>1</v>
      </c>
      <c r="F16" s="71">
        <v>0</v>
      </c>
      <c r="G16" s="75">
        <v>0</v>
      </c>
      <c r="H16" s="71">
        <v>2</v>
      </c>
      <c r="I16" s="75">
        <v>0.33333333333333331</v>
      </c>
      <c r="J16" s="71">
        <v>3</v>
      </c>
      <c r="K16" s="75">
        <v>0.5</v>
      </c>
      <c r="L16" s="71">
        <v>1</v>
      </c>
      <c r="M16" s="75">
        <v>0.16666666666666666</v>
      </c>
      <c r="N16" s="76">
        <v>9</v>
      </c>
      <c r="O16" s="76">
        <v>3.8333333333333335</v>
      </c>
      <c r="P16" s="71">
        <v>1</v>
      </c>
      <c r="Q16" s="75">
        <v>0.16666666666666666</v>
      </c>
      <c r="R16" s="71">
        <v>5</v>
      </c>
      <c r="S16" s="75">
        <v>0.83333333333333337</v>
      </c>
      <c r="T16" s="71">
        <v>0</v>
      </c>
      <c r="U16" s="75">
        <v>0</v>
      </c>
    </row>
    <row r="17" spans="1:21" ht="20.25" customHeight="1" x14ac:dyDescent="0.25">
      <c r="A17" s="71">
        <v>16</v>
      </c>
      <c r="B17" s="71" t="s">
        <v>96</v>
      </c>
      <c r="C17" s="71">
        <v>72</v>
      </c>
      <c r="D17" s="71">
        <v>57</v>
      </c>
      <c r="E17" s="74">
        <v>0.8</v>
      </c>
      <c r="F17" s="71">
        <v>3</v>
      </c>
      <c r="G17" s="75">
        <v>5.2631578947368418E-2</v>
      </c>
      <c r="H17" s="71">
        <v>22</v>
      </c>
      <c r="I17" s="75">
        <v>0.38596491228070173</v>
      </c>
      <c r="J17" s="71">
        <v>19</v>
      </c>
      <c r="K17" s="75">
        <v>0.33333333333333331</v>
      </c>
      <c r="L17" s="71">
        <v>13</v>
      </c>
      <c r="M17" s="75">
        <v>0.22807017543859648</v>
      </c>
      <c r="N17" s="76">
        <v>8.6315789473684212</v>
      </c>
      <c r="O17" s="76">
        <v>3.736842105263158</v>
      </c>
      <c r="P17" s="169">
        <v>29</v>
      </c>
      <c r="Q17" s="169">
        <v>51</v>
      </c>
      <c r="R17" s="169">
        <v>28</v>
      </c>
      <c r="S17" s="169">
        <v>49</v>
      </c>
      <c r="T17" s="169">
        <v>0</v>
      </c>
      <c r="U17" s="169">
        <v>0</v>
      </c>
    </row>
    <row r="18" spans="1:21" ht="33" customHeight="1" x14ac:dyDescent="0.25">
      <c r="A18" s="71">
        <v>17</v>
      </c>
      <c r="B18" s="71" t="s">
        <v>113</v>
      </c>
      <c r="C18" s="71">
        <v>3</v>
      </c>
      <c r="D18" s="71">
        <v>2</v>
      </c>
      <c r="E18" s="74">
        <v>0.67</v>
      </c>
      <c r="F18" s="71">
        <v>0</v>
      </c>
      <c r="G18" s="75">
        <v>0</v>
      </c>
      <c r="H18" s="71">
        <v>0</v>
      </c>
      <c r="I18" s="75">
        <v>0</v>
      </c>
      <c r="J18" s="71">
        <v>2</v>
      </c>
      <c r="K18" s="75">
        <v>1</v>
      </c>
      <c r="L18" s="71">
        <v>0</v>
      </c>
      <c r="M18" s="75">
        <v>0</v>
      </c>
      <c r="N18" s="76">
        <v>8.5</v>
      </c>
      <c r="O18" s="76">
        <v>4</v>
      </c>
      <c r="P18" s="71">
        <v>1</v>
      </c>
      <c r="Q18" s="75">
        <v>0.5</v>
      </c>
      <c r="R18" s="71">
        <v>1</v>
      </c>
      <c r="S18" s="75">
        <v>0.5</v>
      </c>
      <c r="T18" s="71">
        <v>0</v>
      </c>
      <c r="U18" s="75">
        <v>0</v>
      </c>
    </row>
    <row r="19" spans="1:21" ht="19.5" customHeight="1" x14ac:dyDescent="0.25">
      <c r="A19" s="71">
        <v>18</v>
      </c>
      <c r="B19" s="71" t="s">
        <v>94</v>
      </c>
      <c r="C19" s="71">
        <v>17</v>
      </c>
      <c r="D19" s="71">
        <v>17</v>
      </c>
      <c r="E19" s="74">
        <v>1</v>
      </c>
      <c r="F19" s="71">
        <v>0</v>
      </c>
      <c r="G19" s="75">
        <v>0</v>
      </c>
      <c r="H19" s="71">
        <v>4</v>
      </c>
      <c r="I19" s="75">
        <v>0.22222222222222221</v>
      </c>
      <c r="J19" s="71">
        <v>12</v>
      </c>
      <c r="K19" s="75">
        <v>0.66666666666666663</v>
      </c>
      <c r="L19" s="71">
        <v>2</v>
      </c>
      <c r="M19" s="75">
        <v>0.1111111111111111</v>
      </c>
      <c r="N19" s="76">
        <v>8.4444444444444446</v>
      </c>
      <c r="O19" s="76">
        <v>3.8888888888888888</v>
      </c>
      <c r="P19" s="71">
        <v>10</v>
      </c>
      <c r="Q19" s="75">
        <v>0.55555555555555558</v>
      </c>
      <c r="R19" s="71">
        <v>8</v>
      </c>
      <c r="S19" s="75">
        <v>0.44444444444444442</v>
      </c>
      <c r="T19" s="71">
        <v>0</v>
      </c>
      <c r="U19" s="75">
        <v>0</v>
      </c>
    </row>
    <row r="20" spans="1:21" ht="19.5" customHeight="1" x14ac:dyDescent="0.25">
      <c r="A20" s="71">
        <v>19</v>
      </c>
      <c r="B20" s="71" t="s">
        <v>85</v>
      </c>
      <c r="C20" s="71">
        <v>4</v>
      </c>
      <c r="D20" s="71">
        <v>3</v>
      </c>
      <c r="E20" s="74">
        <v>0.75</v>
      </c>
      <c r="F20" s="71">
        <v>0</v>
      </c>
      <c r="G20" s="75">
        <v>0</v>
      </c>
      <c r="H20" s="71">
        <v>2</v>
      </c>
      <c r="I20" s="75">
        <v>0.66666666666666663</v>
      </c>
      <c r="J20" s="71">
        <v>0</v>
      </c>
      <c r="K20" s="75">
        <v>0</v>
      </c>
      <c r="L20" s="71">
        <v>1</v>
      </c>
      <c r="M20" s="75">
        <v>0.33333333333333331</v>
      </c>
      <c r="N20" s="76">
        <v>8.3333333333333339</v>
      </c>
      <c r="O20" s="76">
        <v>3.6666666666666665</v>
      </c>
      <c r="P20" s="71">
        <v>1</v>
      </c>
      <c r="Q20" s="75">
        <v>0.33333333333333331</v>
      </c>
      <c r="R20" s="71">
        <v>1</v>
      </c>
      <c r="S20" s="75">
        <v>0.33333333333333331</v>
      </c>
      <c r="T20" s="71">
        <v>1</v>
      </c>
      <c r="U20" s="75">
        <v>0.33333333333333331</v>
      </c>
    </row>
    <row r="21" spans="1:21" ht="18" customHeight="1" x14ac:dyDescent="0.25">
      <c r="A21" s="71">
        <v>20</v>
      </c>
      <c r="B21" s="71" t="s">
        <v>40</v>
      </c>
      <c r="C21" s="71">
        <v>6</v>
      </c>
      <c r="D21" s="71">
        <v>5</v>
      </c>
      <c r="E21" s="74">
        <v>0.83</v>
      </c>
      <c r="F21" s="71">
        <v>0</v>
      </c>
      <c r="G21" s="75">
        <v>0</v>
      </c>
      <c r="H21" s="71">
        <v>2</v>
      </c>
      <c r="I21" s="75">
        <v>0.4</v>
      </c>
      <c r="J21" s="71">
        <v>2</v>
      </c>
      <c r="K21" s="75">
        <v>0.4</v>
      </c>
      <c r="L21" s="71">
        <v>1</v>
      </c>
      <c r="M21" s="75">
        <v>0.2</v>
      </c>
      <c r="N21" s="76">
        <v>8.1999999999999993</v>
      </c>
      <c r="O21" s="77">
        <v>3.8</v>
      </c>
      <c r="P21" s="169">
        <v>0</v>
      </c>
      <c r="Q21" s="170">
        <v>0</v>
      </c>
      <c r="R21" s="169">
        <v>5</v>
      </c>
      <c r="S21" s="170">
        <v>1</v>
      </c>
      <c r="T21" s="169">
        <v>0</v>
      </c>
      <c r="U21" s="170">
        <v>0</v>
      </c>
    </row>
    <row r="22" spans="1:21" ht="20.25" customHeight="1" x14ac:dyDescent="0.25">
      <c r="A22" s="71">
        <v>20</v>
      </c>
      <c r="B22" s="71" t="s">
        <v>105</v>
      </c>
      <c r="C22" s="71">
        <v>79</v>
      </c>
      <c r="D22" s="71">
        <v>68</v>
      </c>
      <c r="E22" s="74">
        <v>0.86</v>
      </c>
      <c r="F22" s="71">
        <v>3</v>
      </c>
      <c r="G22" s="75">
        <v>4.4117647058823532E-2</v>
      </c>
      <c r="H22" s="71">
        <v>23</v>
      </c>
      <c r="I22" s="75">
        <v>0.33823529411764708</v>
      </c>
      <c r="J22" s="71">
        <v>35</v>
      </c>
      <c r="K22" s="75">
        <v>0.51470588235294112</v>
      </c>
      <c r="L22" s="71">
        <v>7</v>
      </c>
      <c r="M22" s="75">
        <v>0.10294117647058823</v>
      </c>
      <c r="N22" s="76">
        <v>8.1911764705882355</v>
      </c>
      <c r="O22" s="76">
        <v>3.6764705882352939</v>
      </c>
      <c r="P22" s="169">
        <v>35</v>
      </c>
      <c r="Q22" s="169">
        <v>51</v>
      </c>
      <c r="R22" s="169">
        <v>27</v>
      </c>
      <c r="S22" s="169">
        <v>40</v>
      </c>
      <c r="T22" s="169">
        <v>6</v>
      </c>
      <c r="U22" s="169">
        <v>9</v>
      </c>
    </row>
    <row r="23" spans="1:21" ht="26.25" customHeight="1" x14ac:dyDescent="0.25">
      <c r="A23" s="71">
        <v>22</v>
      </c>
      <c r="B23" s="71" t="s">
        <v>106</v>
      </c>
      <c r="C23" s="71">
        <v>20</v>
      </c>
      <c r="D23" s="71">
        <v>18</v>
      </c>
      <c r="E23" s="74">
        <v>0.9</v>
      </c>
      <c r="F23" s="71">
        <v>0</v>
      </c>
      <c r="G23" s="75">
        <v>0</v>
      </c>
      <c r="H23" s="71">
        <v>9</v>
      </c>
      <c r="I23" s="75">
        <v>0.5</v>
      </c>
      <c r="J23" s="71">
        <v>4</v>
      </c>
      <c r="K23" s="75">
        <v>0.22222222222222221</v>
      </c>
      <c r="L23" s="71">
        <v>5</v>
      </c>
      <c r="M23" s="75">
        <v>0.27777777777777779</v>
      </c>
      <c r="N23" s="76">
        <v>8.0555555555555554</v>
      </c>
      <c r="O23" s="76">
        <v>3.7777777777777777</v>
      </c>
      <c r="P23" s="71">
        <v>2</v>
      </c>
      <c r="Q23" s="75">
        <v>0.1111111111111111</v>
      </c>
      <c r="R23" s="71">
        <v>12</v>
      </c>
      <c r="S23" s="75">
        <v>0.66666666666666663</v>
      </c>
      <c r="T23" s="71">
        <v>4</v>
      </c>
      <c r="U23" s="75">
        <v>0.22222222222222221</v>
      </c>
    </row>
    <row r="24" spans="1:21" ht="33.75" customHeight="1" x14ac:dyDescent="0.25">
      <c r="A24" s="71">
        <v>23</v>
      </c>
      <c r="B24" s="71" t="s">
        <v>99</v>
      </c>
      <c r="C24" s="71">
        <v>75</v>
      </c>
      <c r="D24" s="71">
        <v>74</v>
      </c>
      <c r="E24" s="74">
        <v>0.98</v>
      </c>
      <c r="F24" s="71">
        <v>2</v>
      </c>
      <c r="G24" s="75">
        <v>2.7027027027027029E-2</v>
      </c>
      <c r="H24" s="71">
        <v>28</v>
      </c>
      <c r="I24" s="75">
        <v>0.3783783783783784</v>
      </c>
      <c r="J24" s="71">
        <v>36</v>
      </c>
      <c r="K24" s="75">
        <v>0.48648648648648651</v>
      </c>
      <c r="L24" s="71">
        <v>8</v>
      </c>
      <c r="M24" s="75">
        <v>0.10810810810810811</v>
      </c>
      <c r="N24" s="76">
        <v>8.013513513513514</v>
      </c>
      <c r="O24" s="76">
        <v>3.6756756756756759</v>
      </c>
      <c r="P24" s="169">
        <v>57</v>
      </c>
      <c r="Q24" s="169">
        <v>78</v>
      </c>
      <c r="R24" s="169">
        <v>15</v>
      </c>
      <c r="S24" s="169">
        <v>21</v>
      </c>
      <c r="T24" s="169">
        <v>1</v>
      </c>
      <c r="U24" s="169">
        <v>1</v>
      </c>
    </row>
    <row r="25" spans="1:21" ht="24.75" customHeight="1" x14ac:dyDescent="0.25">
      <c r="A25" s="71">
        <v>24</v>
      </c>
      <c r="B25" s="71" t="s">
        <v>104</v>
      </c>
      <c r="C25" s="71">
        <v>36</v>
      </c>
      <c r="D25" s="71">
        <v>34</v>
      </c>
      <c r="E25" s="74">
        <v>0.94</v>
      </c>
      <c r="F25" s="71">
        <v>3</v>
      </c>
      <c r="G25" s="75">
        <v>8.8235294117647065E-2</v>
      </c>
      <c r="H25" s="71">
        <v>12</v>
      </c>
      <c r="I25" s="75">
        <v>0.35294117647058826</v>
      </c>
      <c r="J25" s="71">
        <v>17</v>
      </c>
      <c r="K25" s="75">
        <v>0.5</v>
      </c>
      <c r="L25" s="71">
        <v>2</v>
      </c>
      <c r="M25" s="75">
        <v>5.8823529411764705E-2</v>
      </c>
      <c r="N25" s="76">
        <v>7.8235294117647056</v>
      </c>
      <c r="O25" s="76">
        <v>3.5294117647058822</v>
      </c>
      <c r="P25" s="169">
        <v>18</v>
      </c>
      <c r="Q25" s="170">
        <v>0.53</v>
      </c>
      <c r="R25" s="169">
        <v>15</v>
      </c>
      <c r="S25" s="170">
        <v>0.44</v>
      </c>
      <c r="T25" s="169">
        <v>1</v>
      </c>
      <c r="U25" s="170">
        <v>0.03</v>
      </c>
    </row>
    <row r="26" spans="1:21" ht="22.5" customHeight="1" x14ac:dyDescent="0.25">
      <c r="A26" s="71">
        <v>24</v>
      </c>
      <c r="B26" s="71" t="s">
        <v>107</v>
      </c>
      <c r="C26" s="71">
        <v>31</v>
      </c>
      <c r="D26" s="71">
        <v>27</v>
      </c>
      <c r="E26" s="74">
        <v>0.87</v>
      </c>
      <c r="F26" s="71">
        <v>4</v>
      </c>
      <c r="G26" s="75">
        <v>0.14814814814814814</v>
      </c>
      <c r="H26" s="71">
        <v>10</v>
      </c>
      <c r="I26" s="75">
        <v>0.37037037037037035</v>
      </c>
      <c r="J26" s="71">
        <v>7</v>
      </c>
      <c r="K26" s="75">
        <v>0.25925925925925924</v>
      </c>
      <c r="L26" s="71">
        <v>6</v>
      </c>
      <c r="M26" s="75">
        <v>0.22222222222222221</v>
      </c>
      <c r="N26" s="76">
        <v>7.8148148148148149</v>
      </c>
      <c r="O26" s="76">
        <v>3.5555555555555554</v>
      </c>
      <c r="P26" s="71">
        <v>17</v>
      </c>
      <c r="Q26" s="75">
        <v>0.62962962962962965</v>
      </c>
      <c r="R26" s="71">
        <v>9</v>
      </c>
      <c r="S26" s="75">
        <v>0.33333333333333331</v>
      </c>
      <c r="T26" s="71">
        <v>1</v>
      </c>
      <c r="U26" s="75">
        <v>3.7037037037037035E-2</v>
      </c>
    </row>
    <row r="27" spans="1:21" ht="24" customHeight="1" x14ac:dyDescent="0.25">
      <c r="A27" s="71">
        <v>26</v>
      </c>
      <c r="B27" s="71" t="s">
        <v>37</v>
      </c>
      <c r="C27" s="71">
        <v>50</v>
      </c>
      <c r="D27" s="71">
        <v>41</v>
      </c>
      <c r="E27" s="74">
        <v>0.82</v>
      </c>
      <c r="F27" s="71">
        <v>2</v>
      </c>
      <c r="G27" s="75">
        <v>4.878048780487805E-2</v>
      </c>
      <c r="H27" s="71">
        <v>17</v>
      </c>
      <c r="I27" s="75">
        <v>0.41463414634146339</v>
      </c>
      <c r="J27" s="71">
        <v>20</v>
      </c>
      <c r="K27" s="75">
        <v>0.48780487804878048</v>
      </c>
      <c r="L27" s="71">
        <v>2</v>
      </c>
      <c r="M27" s="75">
        <v>4.878048780487805E-2</v>
      </c>
      <c r="N27" s="76">
        <v>7.5365853658536581</v>
      </c>
      <c r="O27" s="76">
        <v>3.5365853658536586</v>
      </c>
      <c r="P27" s="71">
        <v>18</v>
      </c>
      <c r="Q27" s="75">
        <v>0.43902439024390244</v>
      </c>
      <c r="R27" s="71">
        <v>20</v>
      </c>
      <c r="S27" s="75">
        <v>0.48780487804878048</v>
      </c>
      <c r="T27" s="71">
        <v>3</v>
      </c>
      <c r="U27" s="75">
        <v>7.3170731707317069E-2</v>
      </c>
    </row>
    <row r="28" spans="1:21" ht="25.5" customHeight="1" x14ac:dyDescent="0.25">
      <c r="A28" s="71">
        <v>27</v>
      </c>
      <c r="B28" s="71" t="s">
        <v>95</v>
      </c>
      <c r="C28" s="71">
        <v>47</v>
      </c>
      <c r="D28" s="71">
        <v>46</v>
      </c>
      <c r="E28" s="74">
        <v>0.98</v>
      </c>
      <c r="F28" s="71">
        <v>4</v>
      </c>
      <c r="G28" s="75">
        <v>8.6956521739130432E-2</v>
      </c>
      <c r="H28" s="71">
        <v>16</v>
      </c>
      <c r="I28" s="75">
        <v>0.34782608695652173</v>
      </c>
      <c r="J28" s="71">
        <v>20</v>
      </c>
      <c r="K28" s="75">
        <v>0.43478260869565216</v>
      </c>
      <c r="L28" s="71">
        <v>6</v>
      </c>
      <c r="M28" s="75">
        <v>0.13043478260869565</v>
      </c>
      <c r="N28" s="76">
        <v>7.3478260869565215</v>
      </c>
      <c r="O28" s="76">
        <v>3.6086956521739131</v>
      </c>
      <c r="P28" s="169">
        <v>13</v>
      </c>
      <c r="Q28" s="169">
        <v>28</v>
      </c>
      <c r="R28" s="169">
        <v>31</v>
      </c>
      <c r="S28" s="169">
        <v>67</v>
      </c>
      <c r="T28" s="169">
        <v>2</v>
      </c>
      <c r="U28" s="169">
        <v>4</v>
      </c>
    </row>
    <row r="29" spans="1:21" ht="36" customHeight="1" x14ac:dyDescent="0.25">
      <c r="A29" s="71">
        <v>28</v>
      </c>
      <c r="B29" s="71" t="s">
        <v>111</v>
      </c>
      <c r="C29" s="71">
        <v>44</v>
      </c>
      <c r="D29" s="71">
        <v>37</v>
      </c>
      <c r="E29" s="74">
        <v>0.84</v>
      </c>
      <c r="F29" s="71">
        <v>3</v>
      </c>
      <c r="G29" s="75">
        <v>8.1081081081081086E-2</v>
      </c>
      <c r="H29" s="71">
        <v>20</v>
      </c>
      <c r="I29" s="75">
        <v>0.54054054054054057</v>
      </c>
      <c r="J29" s="71">
        <v>11</v>
      </c>
      <c r="K29" s="75">
        <v>0.29729729729729731</v>
      </c>
      <c r="L29" s="71">
        <v>3</v>
      </c>
      <c r="M29" s="75">
        <v>8.1081081081081086E-2</v>
      </c>
      <c r="N29" s="77">
        <v>6.9729729729729728</v>
      </c>
      <c r="O29" s="76">
        <v>3.3783783783783785</v>
      </c>
      <c r="P29" s="71">
        <v>21</v>
      </c>
      <c r="Q29" s="75">
        <v>0.56756756756756754</v>
      </c>
      <c r="R29" s="71">
        <v>14</v>
      </c>
      <c r="S29" s="75">
        <v>0.3783783783783784</v>
      </c>
      <c r="T29" s="71">
        <v>2</v>
      </c>
      <c r="U29" s="75">
        <v>5.4054054054054057E-2</v>
      </c>
    </row>
    <row r="30" spans="1:21" ht="16.5" customHeight="1" x14ac:dyDescent="0.25">
      <c r="A30" s="71">
        <v>28</v>
      </c>
      <c r="B30" s="71" t="s">
        <v>115</v>
      </c>
      <c r="C30" s="71">
        <v>11</v>
      </c>
      <c r="D30" s="71">
        <v>10</v>
      </c>
      <c r="E30" s="74">
        <v>0.91</v>
      </c>
      <c r="F30" s="71">
        <v>1</v>
      </c>
      <c r="G30" s="75">
        <v>0.1</v>
      </c>
      <c r="H30" s="71">
        <v>4</v>
      </c>
      <c r="I30" s="75">
        <v>0.4</v>
      </c>
      <c r="J30" s="71">
        <v>3</v>
      </c>
      <c r="K30" s="75">
        <v>0.3</v>
      </c>
      <c r="L30" s="71">
        <v>2</v>
      </c>
      <c r="M30" s="75">
        <v>0.2</v>
      </c>
      <c r="N30" s="77">
        <v>6.9</v>
      </c>
      <c r="O30" s="76">
        <v>3.6</v>
      </c>
      <c r="P30" s="71">
        <v>6</v>
      </c>
      <c r="Q30" s="75">
        <v>0.6</v>
      </c>
      <c r="R30" s="71">
        <v>4</v>
      </c>
      <c r="S30" s="75">
        <v>0.4</v>
      </c>
      <c r="T30" s="71">
        <v>0</v>
      </c>
      <c r="U30" s="75">
        <v>0</v>
      </c>
    </row>
    <row r="31" spans="1:21" ht="30" x14ac:dyDescent="0.25">
      <c r="A31" s="71">
        <v>30</v>
      </c>
      <c r="B31" s="71" t="s">
        <v>91</v>
      </c>
      <c r="C31" s="71">
        <v>54</v>
      </c>
      <c r="D31" s="71">
        <v>51</v>
      </c>
      <c r="E31" s="74">
        <v>0.94</v>
      </c>
      <c r="F31" s="71">
        <v>2</v>
      </c>
      <c r="G31" s="75">
        <v>3.9215686274509803E-2</v>
      </c>
      <c r="H31" s="71">
        <v>29</v>
      </c>
      <c r="I31" s="75">
        <v>0.56862745098039214</v>
      </c>
      <c r="J31" s="71">
        <v>17</v>
      </c>
      <c r="K31" s="75">
        <v>0.33333333333333331</v>
      </c>
      <c r="L31" s="71">
        <v>3</v>
      </c>
      <c r="M31" s="75">
        <v>5.8823529411764705E-2</v>
      </c>
      <c r="N31" s="76">
        <v>6.5098039215686274</v>
      </c>
      <c r="O31" s="76">
        <v>3.4117647058823528</v>
      </c>
      <c r="P31" s="71">
        <v>38</v>
      </c>
      <c r="Q31" s="75">
        <v>0.74509803921568629</v>
      </c>
      <c r="R31" s="71">
        <v>13</v>
      </c>
      <c r="S31" s="75">
        <v>0.25490196078431371</v>
      </c>
      <c r="T31" s="71">
        <v>0</v>
      </c>
      <c r="U31" s="75">
        <v>0</v>
      </c>
    </row>
    <row r="32" spans="1:21" x14ac:dyDescent="0.25">
      <c r="A32" s="119"/>
      <c r="B32" s="79" t="s">
        <v>120</v>
      </c>
      <c r="C32" s="119">
        <f>SUM(C2:C31)</f>
        <v>970</v>
      </c>
      <c r="D32" s="119">
        <f>SUM(D2:D31)</f>
        <v>875</v>
      </c>
      <c r="E32" s="131">
        <f>AVERAGE(E2:E31)</f>
        <v>0.90133333333333343</v>
      </c>
      <c r="F32" s="119">
        <f>SUM(F2:F31)</f>
        <v>35</v>
      </c>
      <c r="G32" s="131">
        <f>AVERAGE(G2:G31)</f>
        <v>2.8934675247477726E-2</v>
      </c>
      <c r="H32" s="119">
        <f>SUM(H2:H31)</f>
        <v>293</v>
      </c>
      <c r="I32" s="131">
        <f>AVERAGE(I2:I31)</f>
        <v>0.30888107800632231</v>
      </c>
      <c r="J32" s="119">
        <f>SUM(J2:J31)</f>
        <v>368</v>
      </c>
      <c r="K32" s="131">
        <f>AVERAGE(K2:K31)</f>
        <v>0.46561097364989129</v>
      </c>
      <c r="L32" s="119">
        <f>SUM(L2:L31)</f>
        <v>180</v>
      </c>
      <c r="M32" s="131">
        <f>AVERAGE(M2:M31)</f>
        <v>0.19657327309630862</v>
      </c>
      <c r="N32" s="132">
        <f>AVERAGE(N2:N31)</f>
        <v>8.7270032477946398</v>
      </c>
      <c r="O32" s="132">
        <f>AVERAGE(O2:O31)</f>
        <v>3.8304895112616961</v>
      </c>
      <c r="P32" s="119">
        <f>SUM(P2:P31)</f>
        <v>370</v>
      </c>
      <c r="Q32" s="131">
        <v>0.42</v>
      </c>
      <c r="R32" s="119">
        <f>SUM(R2:R31)</f>
        <v>445</v>
      </c>
      <c r="S32" s="131">
        <v>0.51</v>
      </c>
      <c r="T32" s="119">
        <f>SUM(T2:T31)</f>
        <v>60</v>
      </c>
      <c r="U32" s="131">
        <v>7.0000000000000007E-2</v>
      </c>
    </row>
    <row r="33" spans="5:5" x14ac:dyDescent="0.25">
      <c r="E33" s="80"/>
    </row>
  </sheetData>
  <sortState ref="A2:U31">
    <sortCondition descending="1" ref="N2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Общий</vt:lpstr>
      <vt:lpstr>З_Матем.</vt:lpstr>
      <vt:lpstr>Общ. _ Математика</vt:lpstr>
      <vt:lpstr>З._Рус.яз.</vt:lpstr>
      <vt:lpstr>Общ.Рус.яз.</vt:lpstr>
      <vt:lpstr>З_ Биология</vt:lpstr>
      <vt:lpstr>Общ.биология</vt:lpstr>
      <vt:lpstr>З_ История</vt:lpstr>
      <vt:lpstr>Общ._ Ист.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2018-06-04T12:54:45Z</dcterms:modified>
</cp:coreProperties>
</file>