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8"/>
  </bookViews>
  <sheets>
    <sheet name="Учащиеся" sheetId="9" r:id="rId1"/>
    <sheet name="РЯ_общ." sheetId="1" r:id="rId2"/>
    <sheet name="МА_общ" sheetId="2" r:id="rId3"/>
    <sheet name="Ист._общ." sheetId="3" r:id="rId4"/>
    <sheet name="Биол._общ." sheetId="4" r:id="rId5"/>
    <sheet name="Анализ_Задания_ РЯ" sheetId="10" r:id="rId6"/>
    <sheet name="Анализ_Задан._ МА" sheetId="11" r:id="rId7"/>
    <sheet name="Анализ_Заданий_ Ист." sheetId="13" r:id="rId8"/>
    <sheet name="Анализ_Заданий_БИ" sheetId="12" r:id="rId9"/>
    <sheet name="РЯ_задан." sheetId="5" r:id="rId10"/>
    <sheet name="МАТ_задан." sheetId="6" r:id="rId11"/>
    <sheet name="Ист._задан." sheetId="7" r:id="rId12"/>
    <sheet name="Биол._Задан." sheetId="8" r:id="rId13"/>
  </sheets>
  <definedNames>
    <definedName name="_xlnm._FilterDatabase" localSheetId="4" hidden="1">Биол._общ.!$B$4:$U$25</definedName>
    <definedName name="_xlnm._FilterDatabase" localSheetId="3" hidden="1">Ист._общ.!$B$4:$U$30</definedName>
    <definedName name="_xlnm._FilterDatabase" localSheetId="2" hidden="1">МА_общ!$B$4:$U$44</definedName>
    <definedName name="_xlnm._FilterDatabase" localSheetId="1" hidden="1">РЯ_общ.!$B$4:$U$42</definedName>
    <definedName name="_xlnm._FilterDatabase" localSheetId="0" hidden="1">Учащиеся!$A$4:$D$10</definedName>
  </definedNames>
  <calcPr calcId="145621"/>
</workbook>
</file>

<file path=xl/calcChain.xml><?xml version="1.0" encoding="utf-8"?>
<calcChain xmlns="http://schemas.openxmlformats.org/spreadsheetml/2006/main">
  <c r="H27" i="4" l="1"/>
  <c r="J27" i="4"/>
  <c r="L27" i="4"/>
  <c r="N27" i="4"/>
  <c r="H31" i="3" l="1"/>
  <c r="J31" i="3"/>
  <c r="L31" i="3"/>
  <c r="N31" i="3"/>
  <c r="S31" i="3"/>
  <c r="E31" i="3"/>
  <c r="F31" i="3"/>
  <c r="H45" i="2" l="1"/>
  <c r="J45" i="2"/>
  <c r="L45" i="2"/>
  <c r="N45" i="2"/>
  <c r="S45" i="2"/>
  <c r="H45" i="1" l="1"/>
  <c r="J45" i="1"/>
  <c r="L45" i="1"/>
  <c r="N45" i="1"/>
  <c r="S45" i="1"/>
  <c r="Q22" i="4" l="1"/>
  <c r="O22" i="4"/>
  <c r="M22" i="4"/>
  <c r="K22" i="4"/>
  <c r="I22" i="4"/>
  <c r="G22" i="4"/>
  <c r="Q22" i="3"/>
  <c r="O22" i="3"/>
  <c r="M22" i="3"/>
  <c r="K22" i="3"/>
  <c r="I22" i="3"/>
  <c r="G22" i="3"/>
  <c r="Q42" i="2"/>
  <c r="O42" i="2"/>
  <c r="M42" i="2"/>
  <c r="K42" i="2"/>
  <c r="I42" i="2"/>
  <c r="G42" i="2"/>
  <c r="Q37" i="1"/>
  <c r="O37" i="1"/>
  <c r="M37" i="1"/>
  <c r="K37" i="1"/>
  <c r="I37" i="1"/>
  <c r="G37" i="1"/>
  <c r="U23" i="4" l="1"/>
  <c r="T23" i="4"/>
  <c r="Q23" i="4"/>
  <c r="O23" i="4"/>
  <c r="M23" i="4"/>
  <c r="K23" i="4"/>
  <c r="I23" i="4"/>
  <c r="G23" i="4"/>
  <c r="U19" i="4"/>
  <c r="T19" i="4"/>
  <c r="Q19" i="4"/>
  <c r="O19" i="4"/>
  <c r="M19" i="4"/>
  <c r="K19" i="4"/>
  <c r="I19" i="4"/>
  <c r="G19" i="4"/>
  <c r="U30" i="3"/>
  <c r="T30" i="3"/>
  <c r="Q30" i="3"/>
  <c r="O30" i="3"/>
  <c r="M30" i="3"/>
  <c r="K30" i="3"/>
  <c r="I30" i="3"/>
  <c r="G30" i="3"/>
  <c r="U25" i="3"/>
  <c r="T25" i="3"/>
  <c r="Q25" i="3"/>
  <c r="O25" i="3"/>
  <c r="M25" i="3"/>
  <c r="K25" i="3"/>
  <c r="I25" i="3"/>
  <c r="G25" i="3"/>
  <c r="U35" i="2"/>
  <c r="T35" i="2"/>
  <c r="Q35" i="2"/>
  <c r="O35" i="2"/>
  <c r="M35" i="2"/>
  <c r="K35" i="2"/>
  <c r="I35" i="2"/>
  <c r="G35" i="2"/>
  <c r="U24" i="2"/>
  <c r="T24" i="2"/>
  <c r="Q24" i="2"/>
  <c r="O24" i="2"/>
  <c r="M24" i="2"/>
  <c r="K24" i="2"/>
  <c r="I24" i="2"/>
  <c r="G24" i="2"/>
  <c r="O44" i="1"/>
  <c r="M44" i="1"/>
  <c r="K44" i="1"/>
  <c r="I44" i="1"/>
  <c r="O13" i="1"/>
  <c r="M13" i="1"/>
  <c r="K13" i="1"/>
  <c r="I13" i="1"/>
  <c r="U17" i="2" l="1"/>
  <c r="T17" i="2"/>
  <c r="R17" i="2"/>
  <c r="Q17" i="2"/>
  <c r="O17" i="2"/>
  <c r="M17" i="2"/>
  <c r="K17" i="2"/>
  <c r="I17" i="2"/>
  <c r="U8" i="2"/>
  <c r="T8" i="2"/>
  <c r="R8" i="2"/>
  <c r="Q8" i="2"/>
  <c r="O8" i="2"/>
  <c r="M8" i="2"/>
  <c r="K8" i="2"/>
  <c r="I8" i="2"/>
</calcChain>
</file>

<file path=xl/comments1.xml><?xml version="1.0" encoding="utf-8"?>
<comments xmlns="http://schemas.openxmlformats.org/spreadsheetml/2006/main">
  <authors>
    <author>Автор</author>
  </authors>
  <commentLis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<sst xmlns="http://schemas.openxmlformats.org/spreadsheetml/2006/main" count="1335" uniqueCount="379">
  <si>
    <t>РЕЗУЛЬТАТЫ   ВПР- 2017  _ 5 класс_   по усскому языку.   18.04. 2017</t>
  </si>
  <si>
    <t>ОО (выбрать)</t>
  </si>
  <si>
    <t>Класс (выбрать)</t>
  </si>
  <si>
    <t>Учитель</t>
  </si>
  <si>
    <t>В классе</t>
  </si>
  <si>
    <t>Писало</t>
  </si>
  <si>
    <t>% писавших</t>
  </si>
  <si>
    <t xml:space="preserve"> " 2"              0- 17 б</t>
  </si>
  <si>
    <t>% " 2"</t>
  </si>
  <si>
    <t xml:space="preserve"> " 3"                18-28б</t>
  </si>
  <si>
    <t>% "3"</t>
  </si>
  <si>
    <t>" 4"               29-38б.</t>
  </si>
  <si>
    <t>% " 4"</t>
  </si>
  <si>
    <t>"5"               39-45 б.</t>
  </si>
  <si>
    <t>%  "5"</t>
  </si>
  <si>
    <t>Средний балл</t>
  </si>
  <si>
    <t>% ср.балла от максимального</t>
  </si>
  <si>
    <t>Средняя оценка</t>
  </si>
  <si>
    <t>Кол-во учащихся, набравших 44-45 балла</t>
  </si>
  <si>
    <t>Успеваемость</t>
  </si>
  <si>
    <t>Качество образования</t>
  </si>
  <si>
    <t>Запутновская СОШ</t>
  </si>
  <si>
    <t>Казанцева А.Н.</t>
  </si>
  <si>
    <t>Авсюнинская СОШ</t>
  </si>
  <si>
    <t>Абрамовская ООШ</t>
  </si>
  <si>
    <t>5а</t>
  </si>
  <si>
    <t>Анциферовская ООШ</t>
  </si>
  <si>
    <t>5б</t>
  </si>
  <si>
    <t>Верейская СОШ</t>
  </si>
  <si>
    <t>5в</t>
  </si>
  <si>
    <t>В-Горская ООШ</t>
  </si>
  <si>
    <t>5г</t>
  </si>
  <si>
    <t>РЕЗУЛЬТАТЫ   ВПР- 2017  по математике_ 5 класс .    20.04.2017</t>
  </si>
  <si>
    <t>Горская ООШ</t>
  </si>
  <si>
    <t>Губинская СОШ</t>
  </si>
  <si>
    <t>ОО</t>
  </si>
  <si>
    <t>Класс</t>
  </si>
  <si>
    <t xml:space="preserve"> " 2"              0- 6 б</t>
  </si>
  <si>
    <t xml:space="preserve"> " 3"                7 - 10  б.</t>
  </si>
  <si>
    <t>" 4"               11- 14  б.</t>
  </si>
  <si>
    <t>"5"               15 - 20  б.</t>
  </si>
  <si>
    <t>Кол-во учащихся, набравших 19-20 баллов</t>
  </si>
  <si>
    <t>Давыдовская гимн.</t>
  </si>
  <si>
    <t>Баулина Т.Д.</t>
  </si>
  <si>
    <t>Давыдовский лицей</t>
  </si>
  <si>
    <t>Демиховский лицей</t>
  </si>
  <si>
    <t>Дрезнен. СОШ № 1</t>
  </si>
  <si>
    <t>Дрезнен. Гимназия</t>
  </si>
  <si>
    <t>Заволенская ООШ</t>
  </si>
  <si>
    <t>Ильинская СОШ</t>
  </si>
  <si>
    <t>Кабановская СОШ</t>
  </si>
  <si>
    <t xml:space="preserve">РЕЗУЛЬТАТЫ   ВПР- 2017  по ИСТОРИИ .   25.04..2017   </t>
  </si>
  <si>
    <t>Куровская гимназия</t>
  </si>
  <si>
    <t>Куровская СОШ № 1</t>
  </si>
  <si>
    <t xml:space="preserve"> " 2"              0- 3  б</t>
  </si>
  <si>
    <t xml:space="preserve"> " 3"                4 - 7  б.</t>
  </si>
  <si>
    <t>" 4"                8- 11  б.</t>
  </si>
  <si>
    <t>"5"               12 - 15  б.</t>
  </si>
  <si>
    <t>Кол-во учащихся, набравших 14-15 баллов</t>
  </si>
  <si>
    <t>Куровская СОШ № 2</t>
  </si>
  <si>
    <t>Куровская СОШ № 6</t>
  </si>
  <si>
    <t>Л-Дулёвская гимназия</t>
  </si>
  <si>
    <t>Л-Дулёвский лицей</t>
  </si>
  <si>
    <t>Л-Дулёвская ООШ № 2</t>
  </si>
  <si>
    <t>Л-Дулёвская ООШ № 3</t>
  </si>
  <si>
    <t>Л-Дулёвская ООШ № 4</t>
  </si>
  <si>
    <t>Л-Дулёвская ООШ № 5</t>
  </si>
  <si>
    <t>Малодубенская СОШ</t>
  </si>
  <si>
    <t>Мисцевская ООШ № 1</t>
  </si>
  <si>
    <t xml:space="preserve">РЕЗУЛЬТАТЫ   ВПР- 2017  по БИОЛОГИИ .   27.04..2017   </t>
  </si>
  <si>
    <t>Мисцевская ООШ № 2</t>
  </si>
  <si>
    <t>Новинская СОШ</t>
  </si>
  <si>
    <t xml:space="preserve"> " 2"              0- 9  б</t>
  </si>
  <si>
    <t xml:space="preserve"> " 3"                10 - 13  б.</t>
  </si>
  <si>
    <t>" 4"                14- 18  б.</t>
  </si>
  <si>
    <t>"5"               19 - 22  б.</t>
  </si>
  <si>
    <t>Кол-во учащихся, набравших 21-22 баллов</t>
  </si>
  <si>
    <t>Н-Снопковская ООШ</t>
  </si>
  <si>
    <t>Чулкова Т.В.</t>
  </si>
  <si>
    <t>Озерецкая СОШ</t>
  </si>
  <si>
    <t>Соболевская СОШ</t>
  </si>
  <si>
    <t>Шетиновская СОШ</t>
  </si>
  <si>
    <t>Юркинская ООШ</t>
  </si>
  <si>
    <t>Росток</t>
  </si>
  <si>
    <t>ОО(выбрать)</t>
  </si>
  <si>
    <t>Балл</t>
  </si>
  <si>
    <t>1К1</t>
  </si>
  <si>
    <t>1К2</t>
  </si>
  <si>
    <t>1.К.3</t>
  </si>
  <si>
    <t>2.К.1</t>
  </si>
  <si>
    <t>2.К.2</t>
  </si>
  <si>
    <t>2.К.3</t>
  </si>
  <si>
    <t>2.К.4</t>
  </si>
  <si>
    <t>4.1</t>
  </si>
  <si>
    <t>4.2</t>
  </si>
  <si>
    <t>5.1</t>
  </si>
  <si>
    <t>5.2</t>
  </si>
  <si>
    <t>6.1</t>
  </si>
  <si>
    <t>6.2</t>
  </si>
  <si>
    <t>7.1</t>
  </si>
  <si>
    <t>7.2</t>
  </si>
  <si>
    <t>12</t>
  </si>
  <si>
    <t xml:space="preserve">Анализ выполнения заданий ВПР-2017 по математике. 5 класс. </t>
  </si>
  <si>
    <t>ОО( выбрать)</t>
  </si>
  <si>
    <t>5</t>
  </si>
  <si>
    <t>6</t>
  </si>
  <si>
    <t>7</t>
  </si>
  <si>
    <t>8</t>
  </si>
  <si>
    <t>11.1</t>
  </si>
  <si>
    <t>11.2</t>
  </si>
  <si>
    <t>12.1</t>
  </si>
  <si>
    <t>12.2</t>
  </si>
  <si>
    <t>13</t>
  </si>
  <si>
    <t>14</t>
  </si>
  <si>
    <t xml:space="preserve">Анализ выполнения заданий ВПР-2017 по  ИСТОРИИ.  5 класс. </t>
  </si>
  <si>
    <t>ОО (без МАОУ и МБОУ)</t>
  </si>
  <si>
    <t>3</t>
  </si>
  <si>
    <t>4</t>
  </si>
  <si>
    <t>1.1</t>
  </si>
  <si>
    <t>1.2</t>
  </si>
  <si>
    <t>1.3</t>
  </si>
  <si>
    <t>2</t>
  </si>
  <si>
    <t>7.3</t>
  </si>
  <si>
    <t>8.1</t>
  </si>
  <si>
    <t>8.2</t>
  </si>
  <si>
    <t>Ерхова Т.А.</t>
  </si>
  <si>
    <t>Сухачева Т.И.</t>
  </si>
  <si>
    <t>Трубицына М.Б.</t>
  </si>
  <si>
    <t>Капалина В.С.</t>
  </si>
  <si>
    <t>Капалина .</t>
  </si>
  <si>
    <t>Филиппова Г.Н.</t>
  </si>
  <si>
    <t>Ковалева Е.П.</t>
  </si>
  <si>
    <t>Пахлова Е.В.</t>
  </si>
  <si>
    <t>нет</t>
  </si>
  <si>
    <t>Романова Л.Г.</t>
  </si>
  <si>
    <t>Каурова Полина</t>
  </si>
  <si>
    <t>Ерохина Г.Н.</t>
  </si>
  <si>
    <t>Колесникова Н.И.</t>
  </si>
  <si>
    <t>Трушин А.В.</t>
  </si>
  <si>
    <t>Рузаева Т.С.</t>
  </si>
  <si>
    <t>Ермилова В., Львова О.</t>
  </si>
  <si>
    <t>Спирина Е.К.</t>
  </si>
  <si>
    <t>Довгалёв Угольков</t>
  </si>
  <si>
    <t>Глухова Е.В.</t>
  </si>
  <si>
    <t xml:space="preserve"> </t>
  </si>
  <si>
    <t>Васильева Л.М.</t>
  </si>
  <si>
    <t>Аксенова Татьяна, Бочарова Дарья, Виноградова Елизавета, Гренчишина Мария</t>
  </si>
  <si>
    <t>Исайкина Л. Н.</t>
  </si>
  <si>
    <t>Карпова Н. В.</t>
  </si>
  <si>
    <t>Власова Л. В.</t>
  </si>
  <si>
    <t>Воронина Д.Ю.</t>
  </si>
  <si>
    <t>Лебедева Е.Ю.</t>
  </si>
  <si>
    <t>Куделина Ирина</t>
  </si>
  <si>
    <t>Муратова О.И.</t>
  </si>
  <si>
    <t>Кузнецова О.В.</t>
  </si>
  <si>
    <t>Сахарова Л.И.</t>
  </si>
  <si>
    <t>Владимирова О.Г.</t>
  </si>
  <si>
    <t>не пройдено</t>
  </si>
  <si>
    <t>Пекишева Г.А.</t>
  </si>
  <si>
    <t>Кротова Т.С.</t>
  </si>
  <si>
    <t>Коблова Полина, Кошелева Анна</t>
  </si>
  <si>
    <t>Аграфенина К,Д.</t>
  </si>
  <si>
    <t>Коротаева Н.М.</t>
  </si>
  <si>
    <t>Хромов Андрей</t>
  </si>
  <si>
    <t>Коблова Полина, Маслов Даниил</t>
  </si>
  <si>
    <t>Щедрина Е.В.</t>
  </si>
  <si>
    <t>Бекетов Александр, Бобкина Валерия, Бунякин Феодор, Коблова Полина, Кошелева анна, Кузнецова Виктория, Логинова Елена, Малкерова Анна, Маслов Даниил, Савенков Артем</t>
  </si>
  <si>
    <t>Аграфенина К.Д.</t>
  </si>
  <si>
    <t>Ааграфенина К.Д.</t>
  </si>
  <si>
    <t>Антонова Е.В.</t>
  </si>
  <si>
    <t>Родкина Н.В.</t>
  </si>
  <si>
    <t>Сиротинкина Арина</t>
  </si>
  <si>
    <t>Григорькин Юрий Александрович</t>
  </si>
  <si>
    <t>Коникина Ольга Сергеевна</t>
  </si>
  <si>
    <t>Парфенова Анастасия</t>
  </si>
  <si>
    <t>Антонова Е.В</t>
  </si>
  <si>
    <t>Буранкина Татьяна Анатольевна</t>
  </si>
  <si>
    <t>Молошникова Ольга Алексеевна</t>
  </si>
  <si>
    <t>Присяжнюк Владислав</t>
  </si>
  <si>
    <t>Крючкова Надежда Сергеевна</t>
  </si>
  <si>
    <t>Моргунова Р.А</t>
  </si>
  <si>
    <t>Астафьева С. В.</t>
  </si>
  <si>
    <t>Моргунова Р.А.</t>
  </si>
  <si>
    <t>Астафьева С.В.</t>
  </si>
  <si>
    <t>Дорофеева Е.А.</t>
  </si>
  <si>
    <t>Князева Е.К.</t>
  </si>
  <si>
    <t>Плоскирева Е.А.</t>
  </si>
  <si>
    <t>Блажнов В.И.</t>
  </si>
  <si>
    <t>Блажнов В. И.</t>
  </si>
  <si>
    <t>Нечаева Т.М.</t>
  </si>
  <si>
    <t>Королева Т.А.</t>
  </si>
  <si>
    <t>Зудилкин Р.В.</t>
  </si>
  <si>
    <t>Шашков Сергей</t>
  </si>
  <si>
    <t>Филиппова Е.С.</t>
  </si>
  <si>
    <t>Типалин Иван</t>
  </si>
  <si>
    <t>Постолатьева Н.И.</t>
  </si>
  <si>
    <t>Щедрина С.В.</t>
  </si>
  <si>
    <t>Постолатьева Н.И.25</t>
  </si>
  <si>
    <t>Токарева Е.А.</t>
  </si>
  <si>
    <t>Малева О.Б.</t>
  </si>
  <si>
    <t>Сулаева Е.В.</t>
  </si>
  <si>
    <t>Матюхова О.В.</t>
  </si>
  <si>
    <t>Елисеева О.В.</t>
  </si>
  <si>
    <t>Кузнецова Я.</t>
  </si>
  <si>
    <t>Алексеева Т.В.</t>
  </si>
  <si>
    <t>Гаманова Н.В.</t>
  </si>
  <si>
    <t>Карасева М.Е.</t>
  </si>
  <si>
    <t>Шишкова И.Г.</t>
  </si>
  <si>
    <t>Кудрявцева Л.Н.</t>
  </si>
  <si>
    <t>Петрова И.В.</t>
  </si>
  <si>
    <t>Назарова Г.А.</t>
  </si>
  <si>
    <t>Шомина А.В.</t>
  </si>
  <si>
    <t>Котусова Е.С.</t>
  </si>
  <si>
    <t>Радьков М.В.</t>
  </si>
  <si>
    <t>5Г</t>
  </si>
  <si>
    <t>Кузнецова Н.В.</t>
  </si>
  <si>
    <t>Мартынов А.А.</t>
  </si>
  <si>
    <t>3, 7</t>
  </si>
  <si>
    <t>Окорокова Варвара</t>
  </si>
  <si>
    <t>Твердола Н.Ю.</t>
  </si>
  <si>
    <t>Рыжова Н.А.</t>
  </si>
  <si>
    <t>Сусакина Н.В.</t>
  </si>
  <si>
    <t>Горячева Евгения</t>
  </si>
  <si>
    <t>Савельева Л.В.</t>
  </si>
  <si>
    <t>Машкова Варвара</t>
  </si>
  <si>
    <t>Тетеркина Т.А.</t>
  </si>
  <si>
    <t>Притчина Л.Ю.</t>
  </si>
  <si>
    <t>Ершов И.</t>
  </si>
  <si>
    <t>Спиридонова Н.Ю.</t>
  </si>
  <si>
    <t>Саввичева О.В.</t>
  </si>
  <si>
    <t>Чеканова Дарья</t>
  </si>
  <si>
    <t>Саввичева Ольга Васильевна</t>
  </si>
  <si>
    <t>Пшеничникова И.Г.</t>
  </si>
  <si>
    <t>Архипова Т.С.</t>
  </si>
  <si>
    <t>Крылова Н.В.</t>
  </si>
  <si>
    <t>Гущина С.Ю.</t>
  </si>
  <si>
    <t>Купатадзе Анна</t>
  </si>
  <si>
    <t>Крутелева А.И.</t>
  </si>
  <si>
    <t>Кузьменко А.А.</t>
  </si>
  <si>
    <t>Банцекина Г.Д.</t>
  </si>
  <si>
    <t>Бабиченко</t>
  </si>
  <si>
    <t>Зорочкина Г.Н.</t>
  </si>
  <si>
    <t>Бабиченко М.</t>
  </si>
  <si>
    <t>Попкова Г.В.</t>
  </si>
  <si>
    <t>Архипов Н.М.</t>
  </si>
  <si>
    <t>Крылова Ю.В.</t>
  </si>
  <si>
    <t>Самсонова Н.В.</t>
  </si>
  <si>
    <t>Исаев Р.Е</t>
  </si>
  <si>
    <t>Братищева Елена</t>
  </si>
  <si>
    <t>Юдина Е.Н.</t>
  </si>
  <si>
    <t>Исаев Р.Е.</t>
  </si>
  <si>
    <t>Миронова Ю.Н.</t>
  </si>
  <si>
    <t>Манина Р.М.</t>
  </si>
  <si>
    <t>Крылова В.А.</t>
  </si>
  <si>
    <t>Павлютина Ксения, Пантак Валерия, Пронкина Ульяна</t>
  </si>
  <si>
    <t>Илюхина Л.Г.</t>
  </si>
  <si>
    <t>Горячева Т.В.</t>
  </si>
  <si>
    <t>не пройд-7</t>
  </si>
  <si>
    <t>не пройд-10</t>
  </si>
  <si>
    <t>Ново-Снопковская ООШ</t>
  </si>
  <si>
    <t>Гришина Е.Е</t>
  </si>
  <si>
    <t>Русский язык</t>
  </si>
  <si>
    <t>2017 год</t>
  </si>
  <si>
    <t>СтатГрад</t>
  </si>
  <si>
    <t>О/З район</t>
  </si>
  <si>
    <t>26,96</t>
  </si>
  <si>
    <t>Рейтинг</t>
  </si>
  <si>
    <t>Московская обл.</t>
  </si>
  <si>
    <t>РФ</t>
  </si>
  <si>
    <t>ФИО учителя</t>
  </si>
  <si>
    <t>ФИ учащегося</t>
  </si>
  <si>
    <t>Молошникова О.А.</t>
  </si>
  <si>
    <t>ВЫВОД:</t>
  </si>
  <si>
    <t>Математика</t>
  </si>
  <si>
    <t>Коникина О.С.</t>
  </si>
  <si>
    <t>11,26</t>
  </si>
  <si>
    <t>Не принимали участие:</t>
  </si>
  <si>
    <t>Дрезненская гимназия</t>
  </si>
  <si>
    <t>Рус.язык</t>
  </si>
  <si>
    <t>Во всех ВПР-5</t>
  </si>
  <si>
    <t>Кол-во уч.</t>
  </si>
  <si>
    <t>1K1</t>
  </si>
  <si>
    <t>1K2</t>
  </si>
  <si>
    <t>1K3</t>
  </si>
  <si>
    <t>2K1</t>
  </si>
  <si>
    <t>2K2</t>
  </si>
  <si>
    <t>2K3</t>
  </si>
  <si>
    <t>2K4</t>
  </si>
  <si>
    <t>4(1)</t>
  </si>
  <si>
    <t>4(2)</t>
  </si>
  <si>
    <t>5(1)</t>
  </si>
  <si>
    <t>5(2)</t>
  </si>
  <si>
    <t>6(1)</t>
  </si>
  <si>
    <t>6(2)</t>
  </si>
  <si>
    <t>7(1)</t>
  </si>
  <si>
    <t>7(2)</t>
  </si>
  <si>
    <t>Макс</t>
  </si>
  <si>
    <t>балл</t>
  </si>
  <si>
    <t>Вся выборка</t>
  </si>
  <si>
    <t>Орехово-Зуевский муниципальный район</t>
  </si>
  <si>
    <t>Выполнение заданий . ВПР_  Русский язык_ 5 класс</t>
  </si>
  <si>
    <t>Выводы:</t>
  </si>
  <si>
    <r>
      <t xml:space="preserve">1. С заданиями </t>
    </r>
    <r>
      <rPr>
        <b/>
        <sz val="14"/>
        <color theme="1"/>
        <rFont val="Calibri"/>
        <family val="2"/>
        <charset val="204"/>
        <scheme val="minor"/>
      </rPr>
      <t xml:space="preserve">2К1 и 4(1) </t>
    </r>
    <r>
      <rPr>
        <sz val="11"/>
        <color theme="1"/>
        <rFont val="Calibri"/>
        <family val="2"/>
        <scheme val="minor"/>
      </rPr>
      <t xml:space="preserve"> учащиеся района справились </t>
    </r>
    <r>
      <rPr>
        <b/>
        <sz val="14"/>
        <color theme="1"/>
        <rFont val="Calibri"/>
        <family val="2"/>
        <charset val="204"/>
        <scheme val="minor"/>
      </rPr>
      <t>лучше</t>
    </r>
    <r>
      <rPr>
        <sz val="11"/>
        <color theme="1"/>
        <rFont val="Calibri"/>
        <family val="2"/>
        <scheme val="minor"/>
      </rPr>
      <t xml:space="preserve"> чем учащиеся МО и РФ</t>
    </r>
  </si>
  <si>
    <r>
      <t>2.  С заданиями</t>
    </r>
    <r>
      <rPr>
        <b/>
        <sz val="13"/>
        <color theme="1"/>
        <rFont val="Calibri"/>
        <family val="2"/>
        <charset val="204"/>
        <scheme val="minor"/>
      </rPr>
      <t xml:space="preserve"> 5(1),  5 (2) , 6(2), 7(1), 7(2), 8,9,10, 12</t>
    </r>
    <r>
      <rPr>
        <sz val="12"/>
        <color theme="1"/>
        <rFont val="Calibri"/>
        <family val="2"/>
        <charset val="204"/>
        <scheme val="minor"/>
      </rPr>
      <t xml:space="preserve"> учащиеся района справились </t>
    </r>
    <r>
      <rPr>
        <b/>
        <sz val="12"/>
        <color theme="1"/>
        <rFont val="Calibri"/>
        <family val="2"/>
        <charset val="204"/>
        <scheme val="minor"/>
      </rPr>
      <t>ХУЖЕ</t>
    </r>
    <r>
      <rPr>
        <sz val="12"/>
        <color theme="1"/>
        <rFont val="Calibri"/>
        <family val="2"/>
        <charset val="204"/>
        <scheme val="minor"/>
      </rPr>
      <t xml:space="preserve"> чем МО и РФ</t>
    </r>
  </si>
  <si>
    <r>
      <t>3</t>
    </r>
    <r>
      <rPr>
        <sz val="12"/>
        <color theme="1"/>
        <rFont val="Calibri"/>
        <family val="2"/>
        <charset val="204"/>
        <scheme val="minor"/>
      </rPr>
      <t xml:space="preserve">. Вызвали затруднение задания  </t>
    </r>
    <r>
      <rPr>
        <b/>
        <sz val="13"/>
        <color theme="1"/>
        <rFont val="Calibri"/>
        <family val="2"/>
        <charset val="204"/>
        <scheme val="minor"/>
      </rPr>
      <t xml:space="preserve">2К3,2К4, 4(2), 5(1),6(2), 7(1), 7(2), 8 </t>
    </r>
    <r>
      <rPr>
        <sz val="12"/>
        <color theme="1"/>
        <rFont val="Calibri"/>
        <family val="2"/>
        <charset val="204"/>
        <scheme val="minor"/>
      </rPr>
      <t xml:space="preserve">, только </t>
    </r>
    <r>
      <rPr>
        <b/>
        <sz val="12"/>
        <color theme="1"/>
        <rFont val="Calibri"/>
        <family val="2"/>
        <charset val="204"/>
        <scheme val="minor"/>
      </rPr>
      <t xml:space="preserve">50% учащихся </t>
    </r>
    <r>
      <rPr>
        <sz val="12"/>
        <color theme="1"/>
        <rFont val="Calibri"/>
        <family val="2"/>
        <charset val="204"/>
        <scheme val="minor"/>
      </rPr>
      <t>и ниже выполнили их</t>
    </r>
  </si>
  <si>
    <r>
      <t>4. Самое большое затруднение вызвали</t>
    </r>
    <r>
      <rPr>
        <b/>
        <sz val="13"/>
        <color theme="1"/>
        <rFont val="Calibri"/>
        <family val="2"/>
        <charset val="204"/>
        <scheme val="minor"/>
      </rPr>
      <t xml:space="preserve"> 5(2)и 9 задание</t>
    </r>
    <r>
      <rPr>
        <sz val="11"/>
        <color theme="1"/>
        <rFont val="Calibri"/>
        <family val="2"/>
        <scheme val="minor"/>
      </rPr>
      <t>, только 1/3 учащихся с ними справилась.</t>
    </r>
  </si>
  <si>
    <t>Вариант 1    Задание 5</t>
  </si>
  <si>
    <r>
      <rPr>
        <b/>
        <sz val="11"/>
        <color theme="1"/>
        <rFont val="Calibri"/>
        <family val="2"/>
        <charset val="204"/>
        <scheme val="minor"/>
      </rPr>
      <t xml:space="preserve">Содержание верного ответа и указания по оцениванию  Баллы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Правилный ответ должен содерать следующие элементы: 1) распознавание предложения и расстановка знаков препинания: </t>
    </r>
    <r>
      <rPr>
        <i/>
        <sz val="11"/>
        <color theme="1"/>
        <rFont val="Calibri"/>
        <family val="2"/>
        <charset val="204"/>
        <scheme val="minor"/>
      </rPr>
      <t>(Дмитрий Сергеевич объявил: «Маша подготовила сообщение о морских растениях».</t>
    </r>
    <r>
      <rPr>
        <sz val="11"/>
        <color theme="1"/>
        <rFont val="Calibri"/>
        <family val="2"/>
        <scheme val="minor"/>
      </rPr>
      <t xml:space="preserve"> , 2) составление схемы предлоения: : «П».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Распознавание предложения и расстановка знаков препинания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Правильно определено предложение,   и верно расставлены знаки препинания _   2 балла                                                                                              Правильно определено предлоение, при расстановке знаков препинания допущена одна ошибка_ 1 балл                     Правильно определено предложение, при расстановке знаков препинания допущены две (или более) ошибки.  Ответ неправилный_ 0 баллов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Составление схемы предложения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Схема предложения составлена верно _ 2  балла,                                                                                                                                                              Схема предлоения составлена верно, в ней допущена одна пунктуационная ошибка -  1 балл,                                                              Схема предлоения составлена верно, в ней допуены две или более пунктуационные ошибки,   ответ неправилный_ 0 баллов </t>
    </r>
  </si>
  <si>
    <r>
      <t xml:space="preserve">Выпишите предложение с прямой речью. (Знаки препинания не расставлены.)                                                                                                   5 (1)  Расставьте необходимые знаки препинания.  ( Выполнили 47% учащихся)                                                                                                                                                                       5( 2)  </t>
    </r>
    <r>
      <rPr>
        <b/>
        <sz val="11"/>
        <color theme="1"/>
        <rFont val="Calibri"/>
        <family val="2"/>
        <charset val="204"/>
        <scheme val="minor"/>
      </rPr>
      <t>Составьте схему предложения. ( Выполнили 32% учащихся)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1) По словам Маши почти каждое растение содержит в себе целебные соки                                                                                                                      2) Маша ответила что морские водоросли содержат много минералов                                                                                                                       3) Дмитрий Сергеевич объявил Маша подготовила сообщение о морских растениях                                                                                           4) Маша в чём польза морских водорослей для человека                                                                                                                                           Ответ. ____</t>
    </r>
  </si>
  <si>
    <t>5 А</t>
  </si>
  <si>
    <t>Насырьянова Л.Ф.</t>
  </si>
  <si>
    <t>Баранов Иван, Никитин Алексей, Попов Артем</t>
  </si>
  <si>
    <t>5 Б</t>
  </si>
  <si>
    <t xml:space="preserve">9 задание.    Какой факт, по мнению автора текста, свидетельствует о том, что звери благополучно жили вместе большой компанией? Запишите ответ. 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</si>
  <si>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Содержание верного ответа и указания по оцениванию  Баллы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Ответ может быть сормулирован так: Вся компания одновременно получала общий корм, но даже во время трапезы всё обходилось благополучно.О твет может быть дан в иной, близкой по смыслу  формулировке  Дан правилный ответ, в предложении может быть  допущен один речевой недочет или допущена одна орфографическая, или одна пунктуационная, или одна грамматическая ошибка_  2 балла                                                                                                                                          Дан правилный ответ, в предложении моут быть  допущены один речевой недочет и одна орфографическая, или одна пунктуационная, или одна грамматическая ошибка.  Дан правилный ответ, в предлоении могут быть  допущены один речевой недочет и две орфограические ошибки при отсутствии пунктуационных и грамматических ошибок.  Дан правилный ответ, в предложении могут быть допущены один речевой недочет и две пунктуационные ошибки при отсутствии орфографических и грамматических ошибок.   Дан правилный ответ, в предлоении могут  быть  допущены один речевой недочет и две  грамматические ошибки при отсутствии орфографических и пунктуаионных ошибок. Всего в предложении, содержащем правильный ответ, в сумме должно быть допущено не более трёх ошибок (в их числе – только один речевой недочёт) _  1 балл.                                                                                                                                                                                   Дан правилный ответ, в предложении допущено олее трх ошибок.  Ответ неправилный _  0 баллов</t>
    </r>
  </si>
  <si>
    <t xml:space="preserve">Текст 2  (1)В московском зоопарке на одной из просторных, огороженных полян жила вместе большая компания зверей. (2)Компания довольно необычная: два волка, бурый медведь, три барсука, шесть уссурийских енотов и столько же лисиц. (3)Поселили их вместе в пору ранней звериной юности. (4)«Что вы делаете! – говорили некоторые посетители. – Подрастут ваши звери, и обязательно природа своё возьмёт!»  (5)Прошло два года, звери выросли, а природа никак «своего не брала». (6)По какому-то молчаливому соглашению вся компания подчинялась строгой и «распорядительной» волчице по кличке Дикта. (7)Но забот у неё было немного: мир нарушался редко. (8)Вся компания одновременно получала общий корм, но даже во время трапезы всё обходилось благополучно. (9)Напрасно любители сильных ощущений часами простаивали у поляны, ожидая, не начнётся ли всеобщая потасовка: «разноплеменные» обитатели поляны ни разу не переходили на «военное положение».  (10)Звери с раннего возраста привыкли друг к другу. (11)У каждого из них ещё с юности выработался ряд условных рефлексов, не допускающих перехода тех границ в отношениях животных, за которыми могут последовать серьёзные ссоры. (12)Лисица, например, выросшая с волчатами, никогда не посмотрит на мясо, которое ест волк. (13)Проходя мимо, она всегда отвернётся. (14)Этот опыт совместного воспитания животных наглядно показывает: природное поведение зверей может меняться под влиянием человека.  (По П. Мантейфелю) </t>
  </si>
  <si>
    <t>История</t>
  </si>
  <si>
    <t>11(1)</t>
  </si>
  <si>
    <t>11(2)</t>
  </si>
  <si>
    <t>12(1)</t>
  </si>
  <si>
    <t>12(2)</t>
  </si>
  <si>
    <t>Выполнение заданий . ВПР_  Математика _ 5 класс</t>
  </si>
  <si>
    <r>
      <t xml:space="preserve">1. С заданиями </t>
    </r>
    <r>
      <rPr>
        <b/>
        <sz val="14"/>
        <color theme="1"/>
        <rFont val="Calibri"/>
        <family val="2"/>
        <charset val="204"/>
        <scheme val="minor"/>
      </rPr>
      <t xml:space="preserve">2 и  12(1) </t>
    </r>
    <r>
      <rPr>
        <sz val="11"/>
        <color theme="1"/>
        <rFont val="Calibri"/>
        <family val="2"/>
        <scheme val="minor"/>
      </rPr>
      <t xml:space="preserve"> учащиеся района справились </t>
    </r>
    <r>
      <rPr>
        <b/>
        <sz val="14"/>
        <color theme="1"/>
        <rFont val="Calibri"/>
        <family val="2"/>
        <charset val="204"/>
        <scheme val="minor"/>
      </rPr>
      <t>лучше</t>
    </r>
    <r>
      <rPr>
        <sz val="11"/>
        <color theme="1"/>
        <rFont val="Calibri"/>
        <family val="2"/>
        <scheme val="minor"/>
      </rPr>
      <t xml:space="preserve"> чем учащиеся МО и РФ</t>
    </r>
  </si>
  <si>
    <r>
      <t>2.  С заданиями</t>
    </r>
    <r>
      <rPr>
        <b/>
        <sz val="13"/>
        <color theme="1"/>
        <rFont val="Calibri"/>
        <family val="2"/>
        <charset val="204"/>
        <scheme val="minor"/>
      </rPr>
      <t xml:space="preserve"> 3,4,6,7,8,9,10,11(2),12(2),14 </t>
    </r>
    <r>
      <rPr>
        <sz val="12"/>
        <color theme="1"/>
        <rFont val="Calibri"/>
        <family val="2"/>
        <charset val="204"/>
        <scheme val="minor"/>
      </rPr>
      <t xml:space="preserve"> учащиеся района справились </t>
    </r>
    <r>
      <rPr>
        <b/>
        <sz val="12"/>
        <color theme="1"/>
        <rFont val="Calibri"/>
        <family val="2"/>
        <charset val="204"/>
        <scheme val="minor"/>
      </rPr>
      <t>ХУЖЕ</t>
    </r>
    <r>
      <rPr>
        <sz val="12"/>
        <color theme="1"/>
        <rFont val="Calibri"/>
        <family val="2"/>
        <charset val="204"/>
        <scheme val="minor"/>
      </rPr>
      <t xml:space="preserve"> чем МО и РФ, при этом задание </t>
    </r>
    <r>
      <rPr>
        <b/>
        <sz val="12"/>
        <color theme="1"/>
        <rFont val="Calibri"/>
        <family val="2"/>
        <charset val="204"/>
        <scheme val="minor"/>
      </rPr>
      <t>3, 4,6,9 значительно ХУЖЕ</t>
    </r>
  </si>
  <si>
    <r>
      <t>3</t>
    </r>
    <r>
      <rPr>
        <sz val="12"/>
        <color theme="1"/>
        <rFont val="Calibri"/>
        <family val="2"/>
        <charset val="204"/>
        <scheme val="minor"/>
      </rPr>
      <t xml:space="preserve">. Вызвали затруднение задания </t>
    </r>
    <r>
      <rPr>
        <b/>
        <sz val="13"/>
        <color theme="1"/>
        <rFont val="Calibri"/>
        <family val="2"/>
        <charset val="204"/>
        <scheme val="minor"/>
      </rPr>
      <t xml:space="preserve">2,4, 8, 9, 10 , 14 </t>
    </r>
    <r>
      <rPr>
        <sz val="12"/>
        <color theme="1"/>
        <rFont val="Calibri"/>
        <family val="2"/>
        <charset val="204"/>
        <scheme val="minor"/>
      </rPr>
      <t xml:space="preserve"> только </t>
    </r>
    <r>
      <rPr>
        <b/>
        <sz val="12"/>
        <color theme="1"/>
        <rFont val="Calibri"/>
        <family val="2"/>
        <charset val="204"/>
        <scheme val="minor"/>
      </rPr>
      <t xml:space="preserve">50% учащихся </t>
    </r>
    <r>
      <rPr>
        <sz val="12"/>
        <color theme="1"/>
        <rFont val="Calibri"/>
        <family val="2"/>
        <charset val="204"/>
        <scheme val="minor"/>
      </rPr>
      <t>и ниже выполнили их</t>
    </r>
  </si>
  <si>
    <t>Вариант 11. Задание 14</t>
  </si>
  <si>
    <t>У Серёжи и Маши семизначные номера телефонов, причём оба номера не начинаются  с нуля. Серёжин номер отличается от Машиного только первой цифрой — у Маши она  на 2 меньше. Известно, что номер телефона Маши даёт остаток 3 при делении на 8. Какой остаток даёт номер телефона Серёжи при делении на 8?   Запишите решение и ответ</t>
  </si>
  <si>
    <r>
      <rPr>
        <b/>
        <sz val="12"/>
        <color theme="1"/>
        <rFont val="Calibri"/>
        <family val="2"/>
        <charset val="204"/>
        <scheme val="minor"/>
      </rPr>
      <t>Решение</t>
    </r>
    <r>
      <rPr>
        <sz val="11"/>
        <color theme="1"/>
        <rFont val="Calibri"/>
        <family val="2"/>
        <scheme val="minor"/>
      </rPr>
      <t xml:space="preserve">: так как семизначные номера отличаются только первой цифрой, то разность между ними равна 2 000 000. исло 2 000 000 делится на 8, поэтому номер телефона Серёжи даёт при делении на 8 тот же остаток, что и номер телефона Маши.  Допускается другая последовательность действий и рассуждений, обоснованно приводящих к верному ответу.  </t>
    </r>
    <r>
      <rPr>
        <b/>
        <sz val="11"/>
        <color theme="1"/>
        <rFont val="Calibri"/>
        <family val="2"/>
        <charset val="204"/>
        <scheme val="minor"/>
      </rPr>
      <t xml:space="preserve">Ответ: 3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1. Приведены все необходимые рассуждения, приводящие к ответу; получен верный ответ _  2балла 2. Приведены неполные рассуждения, приводящие к верному ответу. Например, на конкретных примерах номеров телефонов получен верный ответ, но нет обоснования того, что отсутствуют другие варианты ответа _   1 балл                                                                                                                                                                                           3. Не приведены необходимые рассуждения. Например, приведён только верный ответ без рассуждений. ИЛИ Приведены неверные рассуждения. ИЛИ Решение отсутствует_   0 баллов Максимальный балл 2 </t>
    </r>
  </si>
  <si>
    <t xml:space="preserve">Оля читала повесть по 9 страниц в день, хотя, возможно, в последний день ей осталось прочесть меньше девяти страниц. Катя начала читать эту же повесть одновременно с Олей, но Катя читала по 10 страниц каждый день, хотя в последний день могло остаться меньше. Оля и Катя закончили читать повесть в один и тот же день, потратив на чтение не меньше девяти дней. Сколько страниц в повести? Запишите решение и ответ.  </t>
  </si>
  <si>
    <t xml:space="preserve">Решение и указания к оцениванию Баллы </t>
  </si>
  <si>
    <t>Вариант 16      Задание 14</t>
  </si>
  <si>
    <r>
      <rPr>
        <b/>
        <sz val="11"/>
        <color theme="1"/>
        <rFont val="Calibri"/>
        <family val="2"/>
        <charset val="204"/>
        <scheme val="minor"/>
      </rPr>
      <t>Решение</t>
    </r>
    <r>
      <rPr>
        <sz val="11"/>
        <color theme="1"/>
        <rFont val="Calibri"/>
        <family val="2"/>
        <scheme val="minor"/>
      </rPr>
      <t xml:space="preserve">: Покажем, что девочки прочитали повесть меньше чем за 10 дней. Если они читали её хотя бы 10 дней, то Катя прочитала бы 9 10 1 91 ⋅ + = страницу, а Оля — не более 10 9 90 ⋅= страниц. Значит, девочки прочитали повесть ровно за девять дней. Катя прочитала бы 8 10 1 81 ⋅ + = страницу, а Оля — не более 9 9 81 ⋅= страницу. Значит, в повести 81 страница.  Допускается другая последовательность действий и рассуждений, обоснованно приводящих к верному ответу. </t>
    </r>
    <r>
      <rPr>
        <b/>
        <sz val="11"/>
        <color theme="1"/>
        <rFont val="Calibri"/>
        <family val="2"/>
        <charset val="204"/>
        <scheme val="minor"/>
      </rPr>
      <t xml:space="preserve"> Ответ: 81</t>
    </r>
    <r>
      <rPr>
        <sz val="11"/>
        <color theme="1"/>
        <rFont val="Calibri"/>
        <family val="2"/>
        <scheme val="minor"/>
      </rPr>
      <t xml:space="preserve">                                              1. Приведены все необходимые рассуждения, приводящие к ответу; получен верный ответ - 2 балла 2. Приведены неполные рассуждения, приводящие к верному ответу. Например, подбором найден верный ответ, приведено обоснование того, что ответ удовлетворяет условию, но нет обоснования того, что отсутствуют другие верные ответы _  1 балл                                                                                                                                        Не приведены необходимые рассуждения. Например, приведён только верный ответ без рассуждений. ИЛИ Приведены неверные рассуждения. ИЛИ Решение отсутствует_  0 баллов Максимальный балл 2 </t>
    </r>
  </si>
  <si>
    <r>
      <t>4. Самое большое затруднение вызвало</t>
    </r>
    <r>
      <rPr>
        <b/>
        <sz val="13"/>
        <color theme="1"/>
        <rFont val="Calibri"/>
        <family val="2"/>
        <charset val="204"/>
        <scheme val="minor"/>
      </rPr>
      <t xml:space="preserve">  14 задание</t>
    </r>
    <r>
      <rPr>
        <sz val="11"/>
        <color theme="1"/>
        <rFont val="Calibri"/>
        <family val="2"/>
        <scheme val="minor"/>
      </rPr>
      <t>, только   6%  учащихся с ним  справилась, т.е.  41  учащийся района из 675</t>
    </r>
  </si>
  <si>
    <t>Биология</t>
  </si>
  <si>
    <t>1(1)</t>
  </si>
  <si>
    <t>1(2)</t>
  </si>
  <si>
    <t>1(3)</t>
  </si>
  <si>
    <t>7(3)</t>
  </si>
  <si>
    <t>8(1)</t>
  </si>
  <si>
    <t>8(2)</t>
  </si>
  <si>
    <t>Учащиеся, показавшие высокий результат в ВПР-5 класс</t>
  </si>
  <si>
    <t>1. Успеваемость в районе выше чем в МО и РФ                                                                                                            2.  Качество обученности незначительно отличается от МО, но выше чем по РФ, примерно 50%                                                                               3. 50% классов, выполнявших работу, 19 классов, показали средний балл выше  районного ср.балла</t>
  </si>
  <si>
    <t>Выполнение заданий . ВПР_  Биология _ 5 класс</t>
  </si>
  <si>
    <t>Орехово-Зуевский  м.р.</t>
  </si>
  <si>
    <t xml:space="preserve">Выводы: </t>
  </si>
  <si>
    <r>
      <t xml:space="preserve">1.Только  с  заданием  </t>
    </r>
    <r>
      <rPr>
        <b/>
        <sz val="14"/>
        <color theme="1"/>
        <rFont val="Calibri"/>
        <family val="2"/>
        <charset val="204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 учащиеся района справились </t>
    </r>
    <r>
      <rPr>
        <b/>
        <sz val="14"/>
        <color theme="1"/>
        <rFont val="Calibri"/>
        <family val="2"/>
        <charset val="204"/>
        <scheme val="minor"/>
      </rPr>
      <t>лучше</t>
    </r>
    <r>
      <rPr>
        <sz val="11"/>
        <color theme="1"/>
        <rFont val="Calibri"/>
        <family val="2"/>
        <scheme val="minor"/>
      </rPr>
      <t xml:space="preserve"> чем учащиеся МО и РФ</t>
    </r>
  </si>
  <si>
    <r>
      <t>2.  С заданиями</t>
    </r>
    <r>
      <rPr>
        <b/>
        <sz val="13"/>
        <color theme="1"/>
        <rFont val="Calibri"/>
        <family val="2"/>
        <charset val="204"/>
        <scheme val="minor"/>
      </rPr>
      <t xml:space="preserve"> 1 (1, 2,3),2,3,5,6, 7( 1,2,3)  </t>
    </r>
    <r>
      <rPr>
        <sz val="12"/>
        <color theme="1"/>
        <rFont val="Calibri"/>
        <family val="2"/>
        <charset val="204"/>
        <scheme val="minor"/>
      </rPr>
      <t xml:space="preserve"> учащиеся района справились </t>
    </r>
    <r>
      <rPr>
        <b/>
        <sz val="12"/>
        <color theme="1"/>
        <rFont val="Calibri"/>
        <family val="2"/>
        <charset val="204"/>
        <scheme val="minor"/>
      </rPr>
      <t>ХУЖЕ</t>
    </r>
    <r>
      <rPr>
        <sz val="12"/>
        <color theme="1"/>
        <rFont val="Calibri"/>
        <family val="2"/>
        <charset val="204"/>
        <scheme val="minor"/>
      </rPr>
      <t xml:space="preserve"> чем МО и РФ, при этом задание </t>
    </r>
    <r>
      <rPr>
        <b/>
        <sz val="14"/>
        <color theme="1"/>
        <rFont val="Calibri"/>
        <family val="2"/>
        <charset val="204"/>
        <scheme val="minor"/>
      </rPr>
      <t>1(2), 1(3), 7(2)</t>
    </r>
    <r>
      <rPr>
        <b/>
        <sz val="12"/>
        <color theme="1"/>
        <rFont val="Calibri"/>
        <family val="2"/>
        <charset val="204"/>
        <scheme val="minor"/>
      </rPr>
      <t xml:space="preserve"> значительно ХУЖЕ</t>
    </r>
  </si>
  <si>
    <r>
      <t>3</t>
    </r>
    <r>
      <rPr>
        <sz val="12"/>
        <color theme="1"/>
        <rFont val="Calibri"/>
        <family val="2"/>
        <charset val="204"/>
        <scheme val="minor"/>
      </rPr>
      <t xml:space="preserve">. Вызвали затруднение задания </t>
    </r>
    <r>
      <rPr>
        <b/>
        <sz val="13"/>
        <color theme="1"/>
        <rFont val="Calibri"/>
        <family val="2"/>
        <charset val="204"/>
        <scheme val="minor"/>
      </rPr>
      <t>1(3),  6, 7(3)</t>
    </r>
    <r>
      <rPr>
        <sz val="12"/>
        <color theme="1"/>
        <rFont val="Calibri"/>
        <family val="2"/>
        <charset val="204"/>
        <scheme val="minor"/>
      </rPr>
      <t xml:space="preserve"> только </t>
    </r>
    <r>
      <rPr>
        <b/>
        <sz val="12"/>
        <color theme="1"/>
        <rFont val="Calibri"/>
        <family val="2"/>
        <charset val="204"/>
        <scheme val="minor"/>
      </rPr>
      <t xml:space="preserve">50% учащихся </t>
    </r>
    <r>
      <rPr>
        <sz val="12"/>
        <color theme="1"/>
        <rFont val="Calibri"/>
        <family val="2"/>
        <charset val="204"/>
        <scheme val="minor"/>
      </rPr>
      <t>и ниже выполнили их</t>
    </r>
  </si>
  <si>
    <r>
      <t>4. Большое затруднение вызвали</t>
    </r>
    <r>
      <rPr>
        <b/>
        <sz val="13"/>
        <color theme="1"/>
        <rFont val="Calibri"/>
        <family val="2"/>
        <charset val="204"/>
        <scheme val="minor"/>
      </rPr>
      <t xml:space="preserve">  1(3) и 6 задание у учащихся</t>
    </r>
  </si>
  <si>
    <t xml:space="preserve">Рассмотрите изображение бактерии и выполните задания.          </t>
  </si>
  <si>
    <t>Ответ и критерии:</t>
  </si>
  <si>
    <t xml:space="preserve"> 1.3. В приведённом ниже списке названы структуры, образующие бактериальную клетку. Все они, за исключением одной, постоянны. Выпишите название структуры, которая «выпадает» из общего ряда и образуется только при определённых условиях. Объясните свой выбор.  Цитоплазма, спора, клеточная стенка, жгутик.                                                                        Содержание верного ответа и указания по оцениванию  (допускаются иные формулировки ответа, не искажающие его смысла) Баллы                                                                                           Правильный ответ должен содержать следующие элементы: 1) название структуры «выпадающей» из логического ряда: спора; 2) объяснение, например: возникновение спор связано с переживанием неблагоприятных условий. Объяснение может быть приведено в иной, близкой по смыслу формулировке                                                                                                     Правильно указана структура, дано объяснение _   2  баллла                                                                                                                                                                                                                                                                                                    Правильно указана только структура  _  1 балл                                                                                                                                                                                                                                                                                                              Структура указана неправильно независимо от наличия/отсутствия объяснения. ИЛИ Ответ неправильный _   0  баллов                                                                                                                       Максимальный балл _  2  </t>
  </si>
  <si>
    <t xml:space="preserve">Вариант 11 </t>
  </si>
  <si>
    <t>Задание 1(3)</t>
  </si>
  <si>
    <t>Задание  6</t>
  </si>
  <si>
    <t xml:space="preserve">Выберите из предложенного списка и вставьте в текст пропущенные слова, используя для этого их цифровые обозначения. Впишите номера выбранных слов на место пропусков в тексте. ДЕЛЕНИЕ КЛЕТОК Деление клеток лежит в основе всех типов ______(А) организмов. В результате происходит не только увеличение численности организмов, но и их ______(Б). Делению клетки предшествует деление ______(В). В конце деления всё содержимое цитоплазмы равномерно распределяется между новыми клетками.                                                                                                                                                                                                                                                                                       Список слов: 1) движение 2) размножение  3) рост  4) развитие 5) ядро 6) вакуоль                                                                                                                     Запишите в таблицу выбранные цифры под соответствующими буквами.  </t>
  </si>
  <si>
    <t>Правильный ответ:  2,3,5.</t>
  </si>
  <si>
    <t>Выполнение заданий . ВПР_  История_ 5 класс</t>
  </si>
  <si>
    <r>
      <t xml:space="preserve">1.Только  с  заданием </t>
    </r>
    <r>
      <rPr>
        <b/>
        <sz val="13"/>
        <color theme="1"/>
        <rFont val="Calibri"/>
        <family val="2"/>
        <scheme val="minor"/>
      </rPr>
      <t xml:space="preserve"> 2 </t>
    </r>
    <r>
      <rPr>
        <sz val="13"/>
        <color theme="1"/>
        <rFont val="Calibri"/>
        <family val="2"/>
        <scheme val="minor"/>
      </rPr>
      <t xml:space="preserve"> учащиеся района справились </t>
    </r>
    <r>
      <rPr>
        <b/>
        <sz val="13"/>
        <color theme="1"/>
        <rFont val="Calibri"/>
        <family val="2"/>
        <scheme val="minor"/>
      </rPr>
      <t>лучше</t>
    </r>
    <r>
      <rPr>
        <sz val="13"/>
        <color theme="1"/>
        <rFont val="Calibri"/>
        <family val="2"/>
        <scheme val="minor"/>
      </rPr>
      <t xml:space="preserve"> чем учащиеся МО и РФ</t>
    </r>
  </si>
  <si>
    <r>
      <t>2.  Со всеми заданиями за исключением</t>
    </r>
    <r>
      <rPr>
        <b/>
        <sz val="13"/>
        <color theme="1"/>
        <rFont val="Calibri"/>
        <family val="2"/>
        <scheme val="minor"/>
      </rPr>
      <t xml:space="preserve"> 2 и 5</t>
    </r>
    <r>
      <rPr>
        <sz val="13"/>
        <color theme="1"/>
        <rFont val="Calibri"/>
        <family val="2"/>
        <scheme val="minor"/>
      </rPr>
      <t xml:space="preserve"> учащиеся района справились </t>
    </r>
    <r>
      <rPr>
        <b/>
        <sz val="13"/>
        <color theme="1"/>
        <rFont val="Calibri"/>
        <family val="2"/>
        <scheme val="minor"/>
      </rPr>
      <t>ХУЖЕ</t>
    </r>
    <r>
      <rPr>
        <sz val="13"/>
        <color theme="1"/>
        <rFont val="Calibri"/>
        <family val="2"/>
        <scheme val="minor"/>
      </rPr>
      <t xml:space="preserve"> чем МО и РФ, при этом задание </t>
    </r>
    <r>
      <rPr>
        <b/>
        <sz val="13"/>
        <color theme="1"/>
        <rFont val="Calibri"/>
        <family val="2"/>
        <scheme val="minor"/>
      </rPr>
      <t>1, 3, 6,7,8 значительно ХУЖЕ</t>
    </r>
  </si>
  <si>
    <r>
      <t xml:space="preserve">3. Вызвали затруднение задания </t>
    </r>
    <r>
      <rPr>
        <b/>
        <sz val="13"/>
        <color theme="1"/>
        <rFont val="Calibri"/>
        <family val="2"/>
        <scheme val="minor"/>
      </rPr>
      <t xml:space="preserve">3,  6, 8 , </t>
    </r>
    <r>
      <rPr>
        <sz val="13"/>
        <color theme="1"/>
        <rFont val="Calibri"/>
        <family val="2"/>
        <scheme val="minor"/>
      </rPr>
      <t xml:space="preserve"> только </t>
    </r>
    <r>
      <rPr>
        <b/>
        <sz val="13"/>
        <color theme="1"/>
        <rFont val="Calibri"/>
        <family val="2"/>
        <scheme val="minor"/>
      </rPr>
      <t xml:space="preserve">50% учащихся </t>
    </r>
    <r>
      <rPr>
        <sz val="13"/>
        <color theme="1"/>
        <rFont val="Calibri"/>
        <family val="2"/>
        <scheme val="minor"/>
      </rPr>
      <t>и ниже выполнили их</t>
    </r>
  </si>
  <si>
    <t>Задание  8</t>
  </si>
  <si>
    <t>Задание 6</t>
  </si>
  <si>
    <r>
      <rPr>
        <b/>
        <sz val="13"/>
        <color theme="1"/>
        <rFont val="Calibri"/>
        <family val="2"/>
        <charset val="204"/>
        <scheme val="minor"/>
      </rPr>
      <t xml:space="preserve">Содержание верного ответа и указания по оцениванию Баллы       </t>
    </r>
    <r>
      <rPr>
        <sz val="13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Правильно указано значение события (явления, процесса) для региона (населнного пункта, страны, мира) __ 2 балла                                                                                                                          Правильно указано значение события (явления, процесса) для региона (населнного пункта, страны, мира), при  этом допущена(-ы) неточность(-и), существенно не искажая(-ие) ответа.  При указании значения события (явления, процесса) для региона (населнного пункта, страны, мира) названы не основные, а только второстепенные (несущественные) факты_   1 балл                                                                                                                          Приведены рассуждения общего характера, не соответствуие требованиям задания.  Ответ неправильный_  0 баллов                                             Максимальный балл 2 </t>
    </r>
  </si>
  <si>
    <t xml:space="preserve">Какое значение имело указанное Вами событие (явление, процесс) для Вашего региона, или населенного пункта, или нашей страны, или мира в целом?  </t>
  </si>
  <si>
    <r>
      <t>4. Большое затруднение вызвали</t>
    </r>
    <r>
      <rPr>
        <b/>
        <sz val="13"/>
        <color theme="1"/>
        <rFont val="Calibri"/>
        <family val="2"/>
        <scheme val="minor"/>
      </rPr>
      <t xml:space="preserve">  8 , 6, 3   задание у учащихся</t>
    </r>
  </si>
  <si>
    <r>
      <rPr>
        <b/>
        <sz val="13"/>
        <color theme="1"/>
        <rFont val="Calibri"/>
        <family val="2"/>
        <charset val="204"/>
        <scheme val="minor"/>
      </rPr>
      <t xml:space="preserve">Содержание верного ответа и указания по оцениванию Баллы    </t>
    </r>
    <r>
      <rPr>
        <sz val="13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Правильно дано обяснение влияния одного любого природно-климатиеского условия на занятия населения страны_ 2 балла                                             Правильно дано обяснение влияния одного природно-климатиеского условия на занятия населения страны, при том допущена(-ы) неточность(-и), существенно не искажая(-ие) ответа. ИЛИ  при обяснении влияния природно-климатиеских условий на занятия населения страны указаны не основные, а только второстепенные (несущественные) связи  _  1  балл.                                                                                                                                 Приведены рассуждения общего характера, не соответствующие требованию  задания.  Ответ неправильный _   0                                                 Максимальный балл _  2  балла</t>
    </r>
  </si>
  <si>
    <t xml:space="preserve">Прочитайте список слов (словосоетание) и напиите слово (словосочетание), относяееся к выбранной Вами теме. Остракизм, фараон, патриции, зиккурат, Ветхий Завет, гунны. Обясните, что обознаает  это слово (словосоетание).  </t>
  </si>
  <si>
    <t>Содержание верного ответа и указания по оцениванию  (допускатся иные формулировки ответа, не искажаие его смысла) . Баллы</t>
  </si>
  <si>
    <t>Задание 3</t>
  </si>
  <si>
    <t xml:space="preserve">Правильный ответ должен содержать следующиеие  элементы: 1) соответствие тем и слов (словосоетания): для темы А  – Ветхий Завет; Б  – остракизм; В – гунны;  Г – зиккурат; 2) обяснение смысла слов (словосоетания): Ветхий Завет – древнейая часть  Библии, священная книга евреев, а также христиан; остракизм – в  Афинах «суд черепков», голосование посредством подсчета голосов с помощью  черепков; гунны – кочевой народ из Внутренней Азии, совершали набеги на Древний Китай; зиккурат – храм в виде высокой ступенчатой башни в Месопотамии. Содержание смысла слова (словосоетания) может быть раскрыто в иных формулировках  правильно указано слово (словосоетание) и раскрыт его смысл _ 3 балла.                                                                                                                                                                                                                                                                                           Правильно указано слово (словосоетание); при раскрытии его смысла допущена(-ы) неточность(-и), существенно не искажаая(-ие) ответа.  Правильно указано слово (словосоетание), при раскрытии его смысла указаны не основные, а только второстепенные (несущественные) признаки _   2 балла.                                                                                                                                                                                                                                                            Правильно указано только слово (словосоетание) _ 1 балл.                                                                                                                                                                                           Слово (словосоетание) указано неправильно / не указано независимо от наличия/отсутствия раскрытия его смысла.  Приведены рассуждения общего характера, не соответствующие требованию  задания.  Ответ неправильный -  0 баллов                                                                                        Максимальный балл 3 </t>
  </si>
  <si>
    <t xml:space="preserve">Перечень тем А) Древняя Палестина Б) Древняя Греция В) Древний Китай Г) Вавилонское царство  </t>
  </si>
  <si>
    <t xml:space="preserve"> Используя знания исторических фактов, обясните, как природно-климатиеские условия повлияли на занятия жителей той страны.  (из перечня тем)</t>
  </si>
  <si>
    <t>Губинская  СОШ</t>
  </si>
  <si>
    <t>Давыдовская гимназия</t>
  </si>
  <si>
    <t>Дрезненская СОШ №1</t>
  </si>
  <si>
    <t>Л-Дулёвская СОШ № 5</t>
  </si>
  <si>
    <t>Щетиновская СОШ</t>
  </si>
  <si>
    <t>Л-Дулёвская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</si>
</sst>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;[Red]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.5"/>
      <color rgb="FF000000"/>
      <name val="MS Sans Serif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MS Sans Serif"/>
      <family val="2"/>
      <charset val="204"/>
    </font>
    <font>
      <sz val="9"/>
      <color rgb="FF000000"/>
      <name val="MS Sans Serif"/>
      <family val="2"/>
      <charset val="204"/>
    </font>
    <font>
      <sz val="13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3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9" fontId="39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</cellStyleXfs>
  <cellXfs count="525">
    <xf numFmtId="0" fontId="0" fillId="0" borderId="0" xfId="0"/>
    <xf numFmtId="0" fontId="28" fillId="0" borderId="10" xfId="0" applyFont="1" applyFill="1" applyBorder="1" applyAlignment="1">
      <alignment horizontal="center" vertical="center"/>
    </xf>
    <xf numFmtId="0" fontId="0" fillId="0" borderId="0" xfId="0"/>
    <xf numFmtId="0" fontId="32" fillId="0" borderId="0" xfId="0" applyFont="1"/>
    <xf numFmtId="0" fontId="33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0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64" fontId="25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0" fillId="0" borderId="0" xfId="0"/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/>
    <xf numFmtId="1" fontId="0" fillId="0" borderId="10" xfId="0" applyNumberForma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0" fontId="30" fillId="0" borderId="0" xfId="43" applyFont="1" applyFill="1" applyBorder="1" applyAlignment="1">
      <alignment horizontal="center" vertical="center"/>
    </xf>
    <xf numFmtId="1" fontId="30" fillId="0" borderId="0" xfId="43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64" fontId="25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34" fillId="33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49" fontId="34" fillId="34" borderId="10" xfId="0" applyNumberFormat="1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vertical="center" wrapText="1"/>
    </xf>
    <xf numFmtId="0" fontId="0" fillId="37" borderId="10" xfId="0" applyFill="1" applyBorder="1"/>
    <xf numFmtId="0" fontId="0" fillId="0" borderId="0" xfId="0"/>
    <xf numFmtId="0" fontId="0" fillId="0" borderId="10" xfId="0" applyFill="1" applyBorder="1"/>
    <xf numFmtId="0" fontId="25" fillId="0" borderId="0" xfId="0" applyFont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34" fillId="33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36" borderId="10" xfId="0" applyFill="1" applyBorder="1"/>
    <xf numFmtId="49" fontId="34" fillId="34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Fill="1" applyBorder="1"/>
    <xf numFmtId="0" fontId="25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0" fontId="34" fillId="33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49" fontId="34" fillId="34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25" fillId="0" borderId="0" xfId="0" applyFont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36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34" fillId="33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49" fontId="34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36" borderId="10" xfId="0" applyFill="1" applyBorder="1"/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36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0" fontId="0" fillId="36" borderId="10" xfId="0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0" borderId="13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vertical="center" wrapText="1"/>
    </xf>
    <xf numFmtId="0" fontId="34" fillId="38" borderId="10" xfId="0" applyFont="1" applyFill="1" applyBorder="1" applyAlignment="1">
      <alignment horizontal="center" vertical="center" wrapText="1"/>
    </xf>
    <xf numFmtId="49" fontId="34" fillId="38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/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8" fillId="0" borderId="10" xfId="43" applyFont="1" applyFill="1" applyBorder="1" applyAlignment="1">
      <alignment horizontal="center" vertical="center"/>
    </xf>
    <xf numFmtId="1" fontId="38" fillId="0" borderId="10" xfId="4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0" borderId="0" xfId="0" applyFill="1" applyBorder="1"/>
    <xf numFmtId="10" fontId="25" fillId="0" borderId="10" xfId="0" applyNumberFormat="1" applyFont="1" applyFill="1" applyBorder="1" applyAlignment="1">
      <alignment horizontal="center" vertical="center"/>
    </xf>
    <xf numFmtId="10" fontId="25" fillId="0" borderId="10" xfId="0" applyNumberFormat="1" applyFont="1" applyFill="1" applyBorder="1"/>
    <xf numFmtId="0" fontId="25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3" fillId="0" borderId="0" xfId="0" applyFont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38" fillId="40" borderId="10" xfId="43" applyFont="1" applyFill="1" applyBorder="1" applyAlignment="1">
      <alignment horizontal="center" vertical="center"/>
    </xf>
    <xf numFmtId="1" fontId="38" fillId="40" borderId="10" xfId="43" applyNumberFormat="1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9" fontId="25" fillId="0" borderId="10" xfId="72" applyFont="1" applyFill="1" applyBorder="1"/>
    <xf numFmtId="9" fontId="25" fillId="0" borderId="10" xfId="72" applyNumberFormat="1" applyFont="1" applyFill="1" applyBorder="1"/>
    <xf numFmtId="165" fontId="25" fillId="0" borderId="10" xfId="72" applyNumberFormat="1" applyFont="1" applyFill="1" applyBorder="1"/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38" fillId="0" borderId="0" xfId="43" applyFont="1" applyFill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/>
    <xf numFmtId="1" fontId="7" fillId="40" borderId="10" xfId="0" applyNumberFormat="1" applyFont="1" applyFill="1" applyBorder="1" applyAlignment="1">
      <alignment horizontal="center" vertical="center"/>
    </xf>
    <xf numFmtId="164" fontId="7" fillId="40" borderId="10" xfId="0" applyNumberFormat="1" applyFont="1" applyFill="1" applyBorder="1" applyAlignment="1">
      <alignment horizontal="center" vertical="center"/>
    </xf>
    <xf numFmtId="9" fontId="7" fillId="40" borderId="10" xfId="0" applyNumberFormat="1" applyFont="1" applyFill="1" applyBorder="1" applyAlignment="1">
      <alignment horizontal="center" vertical="center" wrapText="1"/>
    </xf>
    <xf numFmtId="9" fontId="7" fillId="40" borderId="10" xfId="0" applyNumberFormat="1" applyFont="1" applyFill="1" applyBorder="1" applyAlignment="1">
      <alignment horizontal="center" vertical="center"/>
    </xf>
    <xf numFmtId="10" fontId="7" fillId="40" borderId="10" xfId="0" applyNumberFormat="1" applyFont="1" applyFill="1" applyBorder="1" applyAlignment="1">
      <alignment horizontal="center" vertical="center"/>
    </xf>
    <xf numFmtId="9" fontId="7" fillId="40" borderId="10" xfId="0" applyNumberFormat="1" applyFont="1" applyFill="1" applyBorder="1"/>
    <xf numFmtId="10" fontId="7" fillId="40" borderId="10" xfId="0" applyNumberFormat="1" applyFont="1" applyFill="1" applyBorder="1"/>
    <xf numFmtId="164" fontId="7" fillId="40" borderId="10" xfId="0" applyNumberFormat="1" applyFont="1" applyFill="1" applyBorder="1" applyAlignment="1">
      <alignment horizontal="center" vertical="center" wrapText="1"/>
    </xf>
    <xf numFmtId="10" fontId="7" fillId="40" borderId="10" xfId="0" applyNumberFormat="1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wrapText="1"/>
    </xf>
    <xf numFmtId="0" fontId="40" fillId="40" borderId="10" xfId="0" applyFont="1" applyFill="1" applyBorder="1" applyAlignment="1">
      <alignment horizontal="center" vertical="center" wrapText="1"/>
    </xf>
    <xf numFmtId="0" fontId="33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/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/>
    <xf numFmtId="10" fontId="7" fillId="0" borderId="10" xfId="0" applyNumberFormat="1" applyFont="1" applyFill="1" applyBorder="1"/>
    <xf numFmtId="1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/>
    <xf numFmtId="9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1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42" fillId="0" borderId="0" xfId="0" applyFont="1"/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1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72" applyNumberFormat="1" applyFont="1" applyFill="1" applyBorder="1" applyAlignment="1">
      <alignment horizontal="center" vertical="center" wrapText="1"/>
    </xf>
    <xf numFmtId="9" fontId="31" fillId="0" borderId="10" xfId="72" applyFont="1" applyFill="1" applyBorder="1" applyAlignment="1">
      <alignment horizontal="center" vertical="center" wrapText="1"/>
    </xf>
    <xf numFmtId="10" fontId="31" fillId="0" borderId="10" xfId="0" applyNumberFormat="1" applyFont="1" applyFill="1" applyBorder="1" applyAlignment="1">
      <alignment horizontal="center" vertical="center"/>
    </xf>
    <xf numFmtId="165" fontId="31" fillId="0" borderId="10" xfId="72" applyNumberFormat="1" applyFont="1" applyFill="1" applyBorder="1"/>
    <xf numFmtId="165" fontId="31" fillId="0" borderId="1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0" fontId="31" fillId="0" borderId="10" xfId="0" applyNumberFormat="1" applyFont="1" applyFill="1" applyBorder="1"/>
    <xf numFmtId="0" fontId="6" fillId="0" borderId="10" xfId="0" applyFont="1" applyFill="1" applyBorder="1"/>
    <xf numFmtId="9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33" fillId="0" borderId="0" xfId="0" applyFont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64" fontId="25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/>
    <xf numFmtId="16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/>
    <xf numFmtId="10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/>
    <xf numFmtId="164" fontId="6" fillId="0" borderId="10" xfId="0" applyNumberFormat="1" applyFont="1" applyFill="1" applyBorder="1"/>
    <xf numFmtId="10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/>
    <xf numFmtId="1" fontId="6" fillId="40" borderId="10" xfId="0" applyNumberFormat="1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/>
    </xf>
    <xf numFmtId="0" fontId="6" fillId="40" borderId="10" xfId="0" applyNumberFormat="1" applyFont="1" applyFill="1" applyBorder="1" applyAlignment="1">
      <alignment horizontal="center" vertical="center"/>
    </xf>
    <xf numFmtId="1" fontId="40" fillId="40" borderId="10" xfId="0" applyNumberFormat="1" applyFont="1" applyFill="1" applyBorder="1" applyAlignment="1">
      <alignment horizontal="center" vertical="center"/>
    </xf>
    <xf numFmtId="0" fontId="40" fillId="40" borderId="10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/>
    <xf numFmtId="9" fontId="6" fillId="40" borderId="10" xfId="0" applyNumberFormat="1" applyFont="1" applyFill="1" applyBorder="1" applyAlignment="1">
      <alignment horizontal="center" vertical="center"/>
    </xf>
    <xf numFmtId="9" fontId="6" fillId="40" borderId="10" xfId="0" applyNumberFormat="1" applyFont="1" applyFill="1" applyBorder="1" applyAlignment="1">
      <alignment horizontal="center" vertical="center" wrapText="1"/>
    </xf>
    <xf numFmtId="9" fontId="6" fillId="40" borderId="10" xfId="0" applyNumberFormat="1" applyFont="1" applyFill="1" applyBorder="1"/>
    <xf numFmtId="9" fontId="40" fillId="40" borderId="10" xfId="0" applyNumberFormat="1" applyFont="1" applyFill="1" applyBorder="1" applyAlignment="1">
      <alignment horizontal="center" vertical="center"/>
    </xf>
    <xf numFmtId="9" fontId="40" fillId="40" borderId="10" xfId="0" applyNumberFormat="1" applyFont="1" applyFill="1" applyBorder="1" applyAlignment="1">
      <alignment horizontal="center" vertical="center" wrapText="1"/>
    </xf>
    <xf numFmtId="0" fontId="40" fillId="40" borderId="10" xfId="43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9" fontId="2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 vertical="center" wrapText="1"/>
    </xf>
    <xf numFmtId="9" fontId="0" fillId="0" borderId="0" xfId="72" applyFont="1"/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7" fillId="37" borderId="10" xfId="0" applyFont="1" applyFill="1" applyBorder="1" applyAlignment="1">
      <alignment vertical="top" wrapText="1"/>
    </xf>
    <xf numFmtId="0" fontId="46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42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31" fillId="0" borderId="0" xfId="0" applyFont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27" fillId="0" borderId="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/>
    </xf>
    <xf numFmtId="165" fontId="25" fillId="0" borderId="10" xfId="72" applyNumberFormat="1" applyFont="1" applyFill="1" applyBorder="1" applyAlignment="1">
      <alignment horizontal="center" vertical="center"/>
    </xf>
    <xf numFmtId="165" fontId="25" fillId="42" borderId="10" xfId="72" applyNumberFormat="1" applyFont="1" applyFill="1" applyBorder="1"/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2" fillId="37" borderId="10" xfId="0" applyFont="1" applyFill="1" applyBorder="1" applyAlignment="1">
      <alignment vertical="top" wrapText="1"/>
    </xf>
    <xf numFmtId="0" fontId="54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49" fillId="0" borderId="0" xfId="0" applyFont="1" applyAlignment="1"/>
    <xf numFmtId="0" fontId="54" fillId="42" borderId="10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/>
    <xf numFmtId="0" fontId="25" fillId="37" borderId="0" xfId="0" applyFont="1" applyFill="1"/>
    <xf numFmtId="0" fontId="0" fillId="37" borderId="0" xfId="0" applyFill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/>
    <xf numFmtId="2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/>
    <xf numFmtId="10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5" fillId="0" borderId="10" xfId="72" applyFont="1" applyFill="1" applyBorder="1" applyAlignment="1">
      <alignment horizontal="center" vertical="center" wrapText="1"/>
    </xf>
    <xf numFmtId="165" fontId="25" fillId="0" borderId="10" xfId="72" applyNumberFormat="1" applyFont="1" applyFill="1" applyBorder="1" applyAlignment="1">
      <alignment horizontal="center" vertical="center" wrapText="1"/>
    </xf>
    <xf numFmtId="9" fontId="25" fillId="0" borderId="10" xfId="72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43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10" fontId="2" fillId="0" borderId="10" xfId="0" applyNumberFormat="1" applyFont="1" applyBorder="1"/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 wrapText="1"/>
    </xf>
    <xf numFmtId="0" fontId="35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/>
    <xf numFmtId="1" fontId="2" fillId="43" borderId="10" xfId="0" applyNumberFormat="1" applyFont="1" applyFill="1" applyBorder="1" applyAlignment="1">
      <alignment horizontal="center" vertical="center" wrapText="1"/>
    </xf>
    <xf numFmtId="165" fontId="2" fillId="43" borderId="10" xfId="72" applyNumberFormat="1" applyFont="1" applyFill="1" applyBorder="1" applyAlignment="1">
      <alignment horizontal="center" vertical="center" wrapText="1"/>
    </xf>
    <xf numFmtId="164" fontId="2" fillId="43" borderId="10" xfId="0" applyNumberFormat="1" applyFont="1" applyFill="1" applyBorder="1" applyAlignment="1">
      <alignment horizontal="center" vertical="center"/>
    </xf>
    <xf numFmtId="9" fontId="2" fillId="43" borderId="10" xfId="0" applyNumberFormat="1" applyFont="1" applyFill="1" applyBorder="1"/>
    <xf numFmtId="1" fontId="2" fillId="43" borderId="10" xfId="0" applyNumberFormat="1" applyFont="1" applyFill="1" applyBorder="1" applyAlignment="1">
      <alignment horizontal="center" vertical="center"/>
    </xf>
    <xf numFmtId="0" fontId="25" fillId="43" borderId="10" xfId="0" applyFont="1" applyFill="1" applyBorder="1" applyAlignment="1">
      <alignment horizontal="center" vertical="center"/>
    </xf>
    <xf numFmtId="164" fontId="2" fillId="43" borderId="10" xfId="0" applyNumberFormat="1" applyFont="1" applyFill="1" applyBorder="1"/>
    <xf numFmtId="9" fontId="2" fillId="43" borderId="10" xfId="0" applyNumberFormat="1" applyFont="1" applyFill="1" applyBorder="1" applyAlignment="1">
      <alignment horizontal="center" vertical="center"/>
    </xf>
    <xf numFmtId="9" fontId="2" fillId="43" borderId="10" xfId="0" applyNumberFormat="1" applyFont="1" applyFill="1" applyBorder="1" applyAlignment="1">
      <alignment horizontal="center" vertical="center" wrapText="1"/>
    </xf>
    <xf numFmtId="10" fontId="2" fillId="43" borderId="10" xfId="0" applyNumberFormat="1" applyFont="1" applyFill="1" applyBorder="1" applyAlignment="1">
      <alignment horizontal="center" vertical="center" wrapText="1"/>
    </xf>
    <xf numFmtId="10" fontId="2" fillId="43" borderId="10" xfId="0" applyNumberFormat="1" applyFont="1" applyFill="1" applyBorder="1"/>
    <xf numFmtId="0" fontId="40" fillId="43" borderId="10" xfId="0" applyFont="1" applyFill="1" applyBorder="1" applyAlignment="1">
      <alignment horizontal="center" vertical="center"/>
    </xf>
    <xf numFmtId="0" fontId="40" fillId="43" borderId="10" xfId="0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43" borderId="16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 wrapText="1"/>
    </xf>
    <xf numFmtId="0" fontId="2" fillId="43" borderId="16" xfId="0" applyFont="1" applyFill="1" applyBorder="1"/>
    <xf numFmtId="0" fontId="40" fillId="4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/>
    </xf>
    <xf numFmtId="0" fontId="38" fillId="43" borderId="10" xfId="43" applyFont="1" applyFill="1" applyBorder="1" applyAlignment="1">
      <alignment horizontal="center" vertical="center"/>
    </xf>
    <xf numFmtId="1" fontId="38" fillId="43" borderId="10" xfId="43" applyNumberFormat="1" applyFont="1" applyFill="1" applyBorder="1" applyAlignment="1">
      <alignment horizontal="center" vertical="center"/>
    </xf>
    <xf numFmtId="2" fontId="2" fillId="43" borderId="10" xfId="0" applyNumberFormat="1" applyFont="1" applyFill="1" applyBorder="1" applyAlignment="1">
      <alignment horizontal="center" vertical="center"/>
    </xf>
    <xf numFmtId="2" fontId="2" fillId="43" borderId="10" xfId="0" applyNumberFormat="1" applyFont="1" applyFill="1" applyBorder="1" applyAlignment="1">
      <alignment horizontal="center" vertical="center" wrapText="1"/>
    </xf>
    <xf numFmtId="165" fontId="2" fillId="43" borderId="10" xfId="72" applyNumberFormat="1" applyFont="1" applyFill="1" applyBorder="1" applyAlignment="1">
      <alignment horizontal="center" vertical="center"/>
    </xf>
    <xf numFmtId="165" fontId="2" fillId="43" borderId="10" xfId="72" applyNumberFormat="1" applyFont="1" applyFill="1" applyBorder="1"/>
    <xf numFmtId="0" fontId="2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5" fillId="37" borderId="17" xfId="0" applyFont="1" applyFill="1" applyBorder="1" applyAlignment="1">
      <alignment vertical="center" wrapText="1"/>
    </xf>
    <xf numFmtId="0" fontId="55" fillId="37" borderId="18" xfId="0" applyFont="1" applyFill="1" applyBorder="1" applyAlignment="1">
      <alignment vertical="center" wrapText="1"/>
    </xf>
    <xf numFmtId="0" fontId="55" fillId="37" borderId="19" xfId="0" applyFont="1" applyFill="1" applyBorder="1" applyAlignment="1">
      <alignment vertical="center" wrapText="1"/>
    </xf>
    <xf numFmtId="0" fontId="55" fillId="37" borderId="15" xfId="0" applyFont="1" applyFill="1" applyBorder="1" applyAlignment="1">
      <alignment vertical="center" wrapText="1"/>
    </xf>
    <xf numFmtId="0" fontId="55" fillId="37" borderId="0" xfId="0" applyFont="1" applyFill="1" applyBorder="1" applyAlignment="1">
      <alignment vertical="center" wrapText="1"/>
    </xf>
    <xf numFmtId="0" fontId="55" fillId="37" borderId="20" xfId="0" applyFont="1" applyFill="1" applyBorder="1" applyAlignment="1">
      <alignment vertical="center" wrapText="1"/>
    </xf>
    <xf numFmtId="0" fontId="55" fillId="37" borderId="21" xfId="0" applyFont="1" applyFill="1" applyBorder="1" applyAlignment="1">
      <alignment vertical="center" wrapText="1"/>
    </xf>
    <xf numFmtId="0" fontId="55" fillId="37" borderId="11" xfId="0" applyFont="1" applyFill="1" applyBorder="1" applyAlignment="1">
      <alignment vertical="center" wrapText="1"/>
    </xf>
    <xf numFmtId="0" fontId="55" fillId="37" borderId="22" xfId="0" applyFont="1" applyFill="1" applyBorder="1" applyAlignment="1">
      <alignment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55" fillId="40" borderId="10" xfId="0" applyFont="1" applyFill="1" applyBorder="1" applyAlignment="1">
      <alignment horizontal="center" vertical="center" wrapText="1"/>
    </xf>
    <xf numFmtId="0" fontId="61" fillId="0" borderId="0" xfId="0" applyFont="1"/>
    <xf numFmtId="0" fontId="41" fillId="0" borderId="0" xfId="0" applyFont="1"/>
    <xf numFmtId="0" fontId="50" fillId="0" borderId="0" xfId="0" applyFont="1"/>
    <xf numFmtId="0" fontId="63" fillId="0" borderId="0" xfId="0" applyFont="1"/>
    <xf numFmtId="0" fontId="3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38" fillId="37" borderId="10" xfId="43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 wrapText="1"/>
    </xf>
    <xf numFmtId="2" fontId="38" fillId="37" borderId="10" xfId="43" applyNumberFormat="1" applyFont="1" applyFill="1" applyBorder="1" applyAlignment="1">
      <alignment horizontal="center" vertical="center"/>
    </xf>
    <xf numFmtId="2" fontId="7" fillId="37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vertical="center" wrapText="1"/>
    </xf>
    <xf numFmtId="0" fontId="0" fillId="41" borderId="15" xfId="0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30" fillId="0" borderId="16" xfId="43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46" fillId="37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51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55" fillId="37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5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64" fontId="6" fillId="37" borderId="10" xfId="0" applyNumberFormat="1" applyFont="1" applyFill="1" applyBorder="1"/>
    <xf numFmtId="1" fontId="6" fillId="37" borderId="1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49" fontId="25" fillId="37" borderId="10" xfId="0" applyNumberFormat="1" applyFont="1" applyFill="1" applyBorder="1" applyAlignment="1">
      <alignment horizontal="center" vertical="center"/>
    </xf>
  </cellXfs>
  <cellStyles count="115">
    <cellStyle name="20% - Акцент1" xfId="18" builtinId="30" customBuiltin="1"/>
    <cellStyle name="20% - Акцент1 2" xfId="44"/>
    <cellStyle name="20% - Акцент1 3" xfId="58"/>
    <cellStyle name="20% - Акцент1 4" xfId="73"/>
    <cellStyle name="20% - Акцент1 5" xfId="87"/>
    <cellStyle name="20% - Акцент1 6" xfId="101"/>
    <cellStyle name="20% - Акцент2" xfId="22" builtinId="34" customBuiltin="1"/>
    <cellStyle name="20% - Акцент2 2" xfId="46"/>
    <cellStyle name="20% - Акцент2 3" xfId="60"/>
    <cellStyle name="20% - Акцент2 4" xfId="75"/>
    <cellStyle name="20% - Акцент2 5" xfId="89"/>
    <cellStyle name="20% - Акцент2 6" xfId="103"/>
    <cellStyle name="20% - Акцент3" xfId="26" builtinId="38" customBuiltin="1"/>
    <cellStyle name="20% - Акцент3 2" xfId="48"/>
    <cellStyle name="20% - Акцент3 3" xfId="62"/>
    <cellStyle name="20% - Акцент3 4" xfId="77"/>
    <cellStyle name="20% - Акцент3 5" xfId="91"/>
    <cellStyle name="20% - Акцент3 6" xfId="105"/>
    <cellStyle name="20% - Акцент4" xfId="30" builtinId="42" customBuiltin="1"/>
    <cellStyle name="20% - Акцент4 2" xfId="50"/>
    <cellStyle name="20% - Акцент4 3" xfId="64"/>
    <cellStyle name="20% - Акцент4 4" xfId="79"/>
    <cellStyle name="20% - Акцент4 5" xfId="93"/>
    <cellStyle name="20% - Акцент4 6" xfId="107"/>
    <cellStyle name="20% - Акцент5" xfId="34" builtinId="46" customBuiltin="1"/>
    <cellStyle name="20% - Акцент5 2" xfId="52"/>
    <cellStyle name="20% - Акцент5 3" xfId="66"/>
    <cellStyle name="20% - Акцент5 4" xfId="81"/>
    <cellStyle name="20% - Акцент5 5" xfId="95"/>
    <cellStyle name="20% - Акцент5 6" xfId="109"/>
    <cellStyle name="20% - Акцент6" xfId="38" builtinId="50" customBuiltin="1"/>
    <cellStyle name="20% - Акцент6 2" xfId="54"/>
    <cellStyle name="20% - Акцент6 3" xfId="68"/>
    <cellStyle name="20% - Акцент6 4" xfId="83"/>
    <cellStyle name="20% - Акцент6 5" xfId="97"/>
    <cellStyle name="20% - Акцент6 6" xfId="111"/>
    <cellStyle name="40% - Акцент1" xfId="19" builtinId="31" customBuiltin="1"/>
    <cellStyle name="40% - Акцент1 2" xfId="45"/>
    <cellStyle name="40% - Акцент1 3" xfId="59"/>
    <cellStyle name="40% - Акцент1 4" xfId="74"/>
    <cellStyle name="40% - Акцент1 5" xfId="88"/>
    <cellStyle name="40% - Акцент1 6" xfId="102"/>
    <cellStyle name="40% - Акцент2" xfId="23" builtinId="35" customBuiltin="1"/>
    <cellStyle name="40% - Акцент2 2" xfId="47"/>
    <cellStyle name="40% - Акцент2 3" xfId="61"/>
    <cellStyle name="40% - Акцент2 4" xfId="76"/>
    <cellStyle name="40% - Акцент2 5" xfId="90"/>
    <cellStyle name="40% - Акцент2 6" xfId="104"/>
    <cellStyle name="40% - Акцент3" xfId="27" builtinId="39" customBuiltin="1"/>
    <cellStyle name="40% - Акцент3 2" xfId="49"/>
    <cellStyle name="40% - Акцент3 3" xfId="63"/>
    <cellStyle name="40% - Акцент3 4" xfId="78"/>
    <cellStyle name="40% - Акцент3 5" xfId="92"/>
    <cellStyle name="40% - Акцент3 6" xfId="106"/>
    <cellStyle name="40% - Акцент4" xfId="31" builtinId="43" customBuiltin="1"/>
    <cellStyle name="40% - Акцент4 2" xfId="51"/>
    <cellStyle name="40% - Акцент4 3" xfId="65"/>
    <cellStyle name="40% - Акцент4 4" xfId="80"/>
    <cellStyle name="40% - Акцент4 5" xfId="94"/>
    <cellStyle name="40% - Акцент4 6" xfId="108"/>
    <cellStyle name="40% - Акцент5" xfId="35" builtinId="47" customBuiltin="1"/>
    <cellStyle name="40% - Акцент5 2" xfId="53"/>
    <cellStyle name="40% - Акцент5 3" xfId="67"/>
    <cellStyle name="40% - Акцент5 4" xfId="82"/>
    <cellStyle name="40% - Акцент5 5" xfId="96"/>
    <cellStyle name="40% - Акцент5 6" xfId="110"/>
    <cellStyle name="40% - Акцент6" xfId="39" builtinId="51" customBuiltin="1"/>
    <cellStyle name="40% - Акцент6 2" xfId="55"/>
    <cellStyle name="40% - Акцент6 3" xfId="69"/>
    <cellStyle name="40% - Акцент6 4" xfId="84"/>
    <cellStyle name="40% - Акцент6 5" xfId="98"/>
    <cellStyle name="40% - Акцент6 6" xfId="11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56"/>
    <cellStyle name="Обычный 2 3" xfId="70"/>
    <cellStyle name="Обычный 2 4" xfId="85"/>
    <cellStyle name="Обычный 2 5" xfId="99"/>
    <cellStyle name="Обычный 2 6" xfId="113"/>
    <cellStyle name="Обычный 3" xfId="43"/>
    <cellStyle name="Плохой" xfId="7" builtinId="27" customBuiltin="1"/>
    <cellStyle name="Пояснение" xfId="15" builtinId="53" customBuiltin="1"/>
    <cellStyle name="Примечание 2" xfId="42"/>
    <cellStyle name="Примечание 2 2" xfId="57"/>
    <cellStyle name="Примечание 2 3" xfId="71"/>
    <cellStyle name="Примечание 2 4" xfId="86"/>
    <cellStyle name="Примечание 2 5" xfId="100"/>
    <cellStyle name="Примечание 2 6" xfId="114"/>
    <cellStyle name="Процентный" xfId="7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209550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90525"/>
          <a:ext cx="2095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209550</xdr:colOff>
      <xdr:row>4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43025"/>
          <a:ext cx="2095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209550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62025"/>
          <a:ext cx="2095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209550</xdr:colOff>
      <xdr:row>4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62025"/>
          <a:ext cx="2095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19" sqref="N19"/>
    </sheetView>
  </sheetViews>
  <sheetFormatPr defaultRowHeight="15" x14ac:dyDescent="0.25"/>
  <cols>
    <col min="1" max="1" width="24.140625" customWidth="1"/>
    <col min="2" max="2" width="8.7109375" customWidth="1"/>
    <col min="3" max="3" width="16.140625" customWidth="1"/>
    <col min="4" max="4" width="17.28515625" customWidth="1"/>
    <col min="6" max="6" width="2.85546875" customWidth="1"/>
    <col min="7" max="7" width="23" customWidth="1"/>
    <col min="9" max="9" width="17.140625" customWidth="1"/>
    <col min="10" max="10" width="25.140625" customWidth="1"/>
  </cols>
  <sheetData>
    <row r="1" spans="1:10" s="79" customFormat="1" ht="29.25" customHeight="1" x14ac:dyDescent="0.3">
      <c r="A1" s="480" t="s">
        <v>340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79" customFormat="1" ht="22.5" customHeight="1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8.75" x14ac:dyDescent="0.3">
      <c r="A3" s="185" t="s">
        <v>261</v>
      </c>
      <c r="G3" s="185" t="s">
        <v>273</v>
      </c>
    </row>
    <row r="4" spans="1:10" x14ac:dyDescent="0.25">
      <c r="A4" s="125" t="s">
        <v>35</v>
      </c>
      <c r="B4" s="127"/>
      <c r="C4" s="127" t="s">
        <v>269</v>
      </c>
      <c r="D4" s="127" t="s">
        <v>270</v>
      </c>
      <c r="G4" s="125" t="s">
        <v>35</v>
      </c>
      <c r="H4" s="127"/>
      <c r="I4" s="127" t="s">
        <v>269</v>
      </c>
      <c r="J4" s="127" t="s">
        <v>270</v>
      </c>
    </row>
    <row r="5" spans="1:10" ht="36.75" customHeight="1" x14ac:dyDescent="0.25">
      <c r="A5" s="162" t="s">
        <v>23</v>
      </c>
      <c r="B5" s="162" t="s">
        <v>25</v>
      </c>
      <c r="C5" s="1" t="s">
        <v>139</v>
      </c>
      <c r="D5" s="457" t="s">
        <v>140</v>
      </c>
      <c r="G5" s="252" t="s">
        <v>45</v>
      </c>
      <c r="H5" s="252" t="s">
        <v>25</v>
      </c>
      <c r="I5" s="252" t="s">
        <v>170</v>
      </c>
      <c r="J5" s="254" t="s">
        <v>171</v>
      </c>
    </row>
    <row r="6" spans="1:10" ht="38.25" customHeight="1" x14ac:dyDescent="0.25">
      <c r="A6" s="162" t="s">
        <v>23</v>
      </c>
      <c r="B6" s="162" t="s">
        <v>27</v>
      </c>
      <c r="C6" s="1" t="s">
        <v>141</v>
      </c>
      <c r="D6" s="457" t="s">
        <v>142</v>
      </c>
      <c r="G6" s="252" t="s">
        <v>45</v>
      </c>
      <c r="H6" s="252" t="s">
        <v>29</v>
      </c>
      <c r="I6" s="252" t="s">
        <v>274</v>
      </c>
      <c r="J6" s="254" t="s">
        <v>174</v>
      </c>
    </row>
    <row r="7" spans="1:10" ht="108.75" customHeight="1" x14ac:dyDescent="0.25">
      <c r="A7" s="162" t="s">
        <v>28</v>
      </c>
      <c r="B7" s="162">
        <v>5</v>
      </c>
      <c r="C7" s="1" t="s">
        <v>145</v>
      </c>
      <c r="D7" s="457" t="s">
        <v>146</v>
      </c>
      <c r="G7" s="252" t="s">
        <v>59</v>
      </c>
      <c r="H7" s="252" t="s">
        <v>29</v>
      </c>
      <c r="I7" s="146" t="s">
        <v>202</v>
      </c>
      <c r="J7" s="146" t="s">
        <v>203</v>
      </c>
    </row>
    <row r="8" spans="1:10" ht="47.25" customHeight="1" x14ac:dyDescent="0.25">
      <c r="A8" s="162" t="s">
        <v>44</v>
      </c>
      <c r="B8" s="162" t="s">
        <v>27</v>
      </c>
      <c r="C8" s="1" t="s">
        <v>159</v>
      </c>
      <c r="D8" s="457" t="s">
        <v>160</v>
      </c>
      <c r="G8" s="252" t="s">
        <v>67</v>
      </c>
      <c r="H8" s="252">
        <v>5</v>
      </c>
      <c r="I8" s="252" t="s">
        <v>134</v>
      </c>
      <c r="J8" s="254" t="s">
        <v>135</v>
      </c>
    </row>
    <row r="9" spans="1:10" ht="33" customHeight="1" x14ac:dyDescent="0.25">
      <c r="A9" s="135" t="s">
        <v>46</v>
      </c>
      <c r="B9" s="135" t="s">
        <v>27</v>
      </c>
      <c r="C9" s="184" t="s">
        <v>271</v>
      </c>
      <c r="D9" s="459" t="s">
        <v>178</v>
      </c>
      <c r="G9" s="263"/>
      <c r="H9" s="263"/>
      <c r="I9" s="263"/>
      <c r="J9" s="241"/>
    </row>
    <row r="10" spans="1:10" ht="28.5" customHeight="1" x14ac:dyDescent="0.25">
      <c r="A10" s="162" t="s">
        <v>66</v>
      </c>
      <c r="B10" s="162" t="s">
        <v>25</v>
      </c>
      <c r="C10" s="1" t="s">
        <v>229</v>
      </c>
      <c r="D10" s="457" t="s">
        <v>230</v>
      </c>
      <c r="G10" s="263"/>
      <c r="H10" s="263"/>
      <c r="I10" s="263"/>
      <c r="J10" s="287"/>
    </row>
    <row r="11" spans="1:10" x14ac:dyDescent="0.25">
      <c r="G11" s="263"/>
      <c r="H11" s="263"/>
      <c r="I11" s="186"/>
      <c r="J11" s="186"/>
    </row>
    <row r="12" spans="1:10" ht="33" customHeight="1" x14ac:dyDescent="0.25">
      <c r="A12" s="400" t="s">
        <v>316</v>
      </c>
      <c r="G12" s="401" t="s">
        <v>333</v>
      </c>
      <c r="H12" s="263"/>
      <c r="I12" s="263"/>
      <c r="J12" s="234"/>
    </row>
    <row r="13" spans="1:10" ht="89.25" x14ac:dyDescent="0.25">
      <c r="A13" s="326" t="s">
        <v>26</v>
      </c>
      <c r="B13" s="326">
        <v>5</v>
      </c>
      <c r="C13" s="1" t="s">
        <v>253</v>
      </c>
      <c r="D13" s="161" t="s">
        <v>254</v>
      </c>
      <c r="G13" s="371" t="s">
        <v>44</v>
      </c>
      <c r="H13" s="371" t="s">
        <v>27</v>
      </c>
      <c r="I13" s="145" t="s">
        <v>165</v>
      </c>
      <c r="J13" s="144" t="s">
        <v>166</v>
      </c>
    </row>
    <row r="14" spans="1:10" ht="24.75" customHeight="1" x14ac:dyDescent="0.25">
      <c r="A14" s="326" t="s">
        <v>83</v>
      </c>
      <c r="B14" s="326">
        <v>5</v>
      </c>
      <c r="C14" s="1" t="s">
        <v>247</v>
      </c>
      <c r="D14" s="161" t="s">
        <v>248</v>
      </c>
      <c r="G14" s="371" t="s">
        <v>50</v>
      </c>
      <c r="H14" s="371" t="s">
        <v>27</v>
      </c>
      <c r="I14" s="145" t="s">
        <v>193</v>
      </c>
      <c r="J14" s="460" t="s">
        <v>194</v>
      </c>
    </row>
    <row r="15" spans="1:10" ht="38.25" x14ac:dyDescent="0.25">
      <c r="A15" s="342" t="s">
        <v>60</v>
      </c>
      <c r="B15" s="341" t="s">
        <v>309</v>
      </c>
      <c r="C15" s="144" t="s">
        <v>310</v>
      </c>
      <c r="D15" s="144" t="s">
        <v>311</v>
      </c>
      <c r="G15" s="371" t="s">
        <v>64</v>
      </c>
      <c r="H15" s="371">
        <v>5</v>
      </c>
      <c r="I15" s="145" t="s">
        <v>223</v>
      </c>
      <c r="J15" s="458" t="s">
        <v>224</v>
      </c>
    </row>
    <row r="16" spans="1:10" ht="21.75" customHeight="1" x14ac:dyDescent="0.25">
      <c r="A16" s="326" t="s">
        <v>33</v>
      </c>
      <c r="B16" s="326">
        <v>5</v>
      </c>
      <c r="C16" s="1" t="s">
        <v>151</v>
      </c>
      <c r="D16" s="161" t="s">
        <v>152</v>
      </c>
      <c r="G16" s="371" t="s">
        <v>65</v>
      </c>
      <c r="H16" s="371" t="s">
        <v>25</v>
      </c>
      <c r="I16" s="145" t="s">
        <v>226</v>
      </c>
      <c r="J16" s="458" t="s">
        <v>227</v>
      </c>
    </row>
    <row r="17" spans="1:10" ht="25.5" x14ac:dyDescent="0.25">
      <c r="A17" s="326" t="s">
        <v>44</v>
      </c>
      <c r="B17" s="326" t="s">
        <v>27</v>
      </c>
      <c r="C17" s="1" t="s">
        <v>162</v>
      </c>
      <c r="D17" s="144" t="s">
        <v>164</v>
      </c>
      <c r="G17" s="371" t="s">
        <v>80</v>
      </c>
      <c r="H17" s="371">
        <v>5</v>
      </c>
      <c r="I17" s="145" t="s">
        <v>241</v>
      </c>
      <c r="J17" s="458" t="s">
        <v>242</v>
      </c>
    </row>
    <row r="18" spans="1:10" ht="30.75" customHeight="1" x14ac:dyDescent="0.25">
      <c r="A18" s="326" t="s">
        <v>71</v>
      </c>
      <c r="B18" s="326">
        <v>5</v>
      </c>
      <c r="C18" s="1" t="s">
        <v>235</v>
      </c>
      <c r="D18" s="161" t="s">
        <v>236</v>
      </c>
      <c r="G18" s="387"/>
      <c r="H18" s="387"/>
      <c r="I18" s="387"/>
      <c r="J18" s="388"/>
    </row>
    <row r="19" spans="1:10" ht="24" customHeight="1" x14ac:dyDescent="0.25">
      <c r="A19" s="326" t="s">
        <v>80</v>
      </c>
      <c r="B19" s="326">
        <v>5</v>
      </c>
      <c r="C19" s="1" t="s">
        <v>239</v>
      </c>
      <c r="D19" s="161" t="s">
        <v>240</v>
      </c>
      <c r="G19" s="387"/>
      <c r="H19" s="387"/>
      <c r="I19" s="387"/>
      <c r="J19" s="234"/>
    </row>
    <row r="20" spans="1:10" ht="25.5" x14ac:dyDescent="0.25">
      <c r="A20" s="135" t="s">
        <v>63</v>
      </c>
      <c r="B20" s="135" t="s">
        <v>25</v>
      </c>
      <c r="C20" s="456" t="s">
        <v>216</v>
      </c>
      <c r="D20" s="136" t="s">
        <v>218</v>
      </c>
      <c r="G20" s="387"/>
      <c r="H20" s="387"/>
      <c r="I20" s="387"/>
      <c r="J20" s="186"/>
    </row>
    <row r="21" spans="1:10" ht="24" customHeight="1" x14ac:dyDescent="0.25">
      <c r="A21" s="326" t="s">
        <v>44</v>
      </c>
      <c r="B21" s="326" t="s">
        <v>25</v>
      </c>
      <c r="C21" s="1" t="s">
        <v>162</v>
      </c>
      <c r="D21" s="161" t="s">
        <v>163</v>
      </c>
      <c r="G21" s="387"/>
      <c r="H21" s="387"/>
      <c r="I21" s="387"/>
      <c r="J21" s="388"/>
    </row>
    <row r="22" spans="1:10" ht="23.25" customHeight="1" x14ac:dyDescent="0.25">
      <c r="A22" s="326" t="s">
        <v>64</v>
      </c>
      <c r="B22" s="326">
        <v>5</v>
      </c>
      <c r="C22" s="1" t="s">
        <v>221</v>
      </c>
      <c r="D22" s="161" t="s">
        <v>222</v>
      </c>
      <c r="G22" s="387"/>
      <c r="H22" s="387"/>
      <c r="I22" s="387"/>
      <c r="J22" s="234"/>
    </row>
    <row r="23" spans="1:10" ht="23.25" customHeight="1" x14ac:dyDescent="0.25">
      <c r="A23" s="326" t="s">
        <v>50</v>
      </c>
      <c r="B23" s="326" t="s">
        <v>25</v>
      </c>
      <c r="C23" s="1" t="s">
        <v>191</v>
      </c>
      <c r="D23" s="161" t="s">
        <v>192</v>
      </c>
      <c r="G23" s="387"/>
      <c r="H23" s="387"/>
      <c r="I23" s="387"/>
      <c r="J23" s="388"/>
    </row>
    <row r="24" spans="1:10" x14ac:dyDescent="0.25">
      <c r="G24" s="387"/>
      <c r="H24" s="387"/>
      <c r="I24" s="387"/>
      <c r="J24" s="388"/>
    </row>
    <row r="25" spans="1:10" x14ac:dyDescent="0.25">
      <c r="G25" s="387"/>
      <c r="H25" s="387"/>
      <c r="I25" s="387"/>
      <c r="J25" s="234"/>
    </row>
    <row r="26" spans="1:10" x14ac:dyDescent="0.25">
      <c r="G26" s="387"/>
      <c r="H26" s="387"/>
      <c r="I26" s="387"/>
      <c r="J26" s="388"/>
    </row>
    <row r="27" spans="1:10" x14ac:dyDescent="0.25">
      <c r="G27" s="387"/>
      <c r="H27" s="387"/>
      <c r="I27" s="387"/>
      <c r="J27" s="388"/>
    </row>
    <row r="28" spans="1:10" x14ac:dyDescent="0.25">
      <c r="G28" s="387"/>
      <c r="H28" s="387"/>
      <c r="I28" s="387"/>
      <c r="J28" s="388"/>
    </row>
    <row r="29" spans="1:10" x14ac:dyDescent="0.25">
      <c r="G29" s="387"/>
      <c r="H29" s="387"/>
      <c r="I29" s="387"/>
      <c r="J29" s="388"/>
    </row>
    <row r="30" spans="1:10" x14ac:dyDescent="0.25">
      <c r="G30" s="387"/>
      <c r="H30" s="387"/>
      <c r="I30" s="387"/>
      <c r="J30" s="388"/>
    </row>
  </sheetData>
  <autoFilter ref="A4:D10">
    <sortState ref="A3:D8">
      <sortCondition ref="A2:A8"/>
    </sortState>
  </autoFilter>
  <mergeCells count="1">
    <mergeCell ref="A1:J1"/>
  </mergeCells>
  <dataValidations count="9">
    <dataValidation type="list" allowBlank="1" showInputMessage="1" showErrorMessage="1" sqref="B5:B10">
      <formula1>$AB$5:$AB$6</formula1>
    </dataValidation>
    <dataValidation type="list" allowBlank="1" showInputMessage="1" showErrorMessage="1" sqref="G5:G11">
      <formula1>$AA$7:$AA$30</formula1>
    </dataValidation>
    <dataValidation type="list" allowBlank="1" showInputMessage="1" showErrorMessage="1" sqref="H5:H12">
      <formula1>$AB$7:$AB$10</formula1>
    </dataValidation>
    <dataValidation type="list" allowBlank="1" showInputMessage="1" showErrorMessage="1" sqref="A21">
      <formula1>$Z$7:$Z$13</formula1>
    </dataValidation>
    <dataValidation type="list" allowBlank="1" showInputMessage="1" showErrorMessage="1" sqref="B21">
      <formula1>$AA$7:$AA$9</formula1>
    </dataValidation>
    <dataValidation type="list" allowBlank="1" showInputMessage="1" showErrorMessage="1" sqref="B14:B20 B22:B23 H13:H30">
      <formula1>$AA$7:$AA$11</formula1>
    </dataValidation>
    <dataValidation type="list" allowBlank="1" showInputMessage="1" showErrorMessage="1" sqref="A5:A10">
      <formula1>$AA$5:$AA$21</formula1>
    </dataValidation>
    <dataValidation type="list" allowBlank="1" showInputMessage="1" showErrorMessage="1" sqref="A14:A20 A22:A23">
      <formula1>$Z$7:$Z$30</formula1>
    </dataValidation>
    <dataValidation type="list" allowBlank="1" showInputMessage="1" showErrorMessage="1" sqref="G13:G30">
      <formula1>$Z$7:$Z$42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02"/>
  <sheetViews>
    <sheetView workbookViewId="0">
      <selection activeCell="AC15" sqref="AC15"/>
    </sheetView>
  </sheetViews>
  <sheetFormatPr defaultRowHeight="15" x14ac:dyDescent="0.25"/>
  <cols>
    <col min="1" max="1" width="23.85546875" customWidth="1"/>
    <col min="4" max="4" width="8.42578125" customWidth="1"/>
    <col min="7" max="8" width="6.28515625" customWidth="1"/>
    <col min="9" max="9" width="5.85546875" customWidth="1"/>
    <col min="10" max="10" width="6.5703125" customWidth="1"/>
    <col min="11" max="11" width="6.140625" customWidth="1"/>
    <col min="12" max="12" width="7.7109375" customWidth="1"/>
    <col min="13" max="13" width="6" customWidth="1"/>
    <col min="14" max="14" width="6.28515625" customWidth="1"/>
    <col min="15" max="15" width="5.5703125" customWidth="1"/>
    <col min="16" max="16" width="5.85546875" customWidth="1"/>
    <col min="17" max="17" width="6" customWidth="1"/>
    <col min="18" max="18" width="6.5703125" customWidth="1"/>
    <col min="19" max="19" width="6.42578125" customWidth="1"/>
    <col min="20" max="20" width="5.85546875" customWidth="1"/>
    <col min="21" max="21" width="6.42578125" customWidth="1"/>
    <col min="22" max="22" width="6.140625" customWidth="1"/>
    <col min="23" max="23" width="5.42578125" customWidth="1"/>
    <col min="24" max="24" width="6.28515625" customWidth="1"/>
    <col min="25" max="25" width="6.42578125" customWidth="1"/>
    <col min="26" max="26" width="5.42578125" customWidth="1"/>
    <col min="27" max="27" width="7" customWidth="1"/>
  </cols>
  <sheetData>
    <row r="2" spans="1:27" ht="25.5" x14ac:dyDescent="0.25">
      <c r="A2" s="52" t="s">
        <v>84</v>
      </c>
      <c r="B2" s="52" t="s">
        <v>36</v>
      </c>
      <c r="C2" s="52" t="s">
        <v>3</v>
      </c>
      <c r="D2" s="52" t="s">
        <v>4</v>
      </c>
      <c r="E2" s="52" t="s">
        <v>5</v>
      </c>
      <c r="F2" s="52" t="s">
        <v>85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7"/>
      <c r="X2" s="58"/>
      <c r="Y2" s="58"/>
      <c r="Z2" s="58"/>
      <c r="AA2" s="58"/>
    </row>
    <row r="3" spans="1:27" x14ac:dyDescent="0.25">
      <c r="A3" s="52"/>
      <c r="B3" s="52"/>
      <c r="C3" s="52"/>
      <c r="D3" s="53"/>
      <c r="E3" s="53"/>
      <c r="F3" s="53"/>
      <c r="G3" s="53" t="s">
        <v>86</v>
      </c>
      <c r="H3" s="53" t="s">
        <v>87</v>
      </c>
      <c r="I3" s="53" t="s">
        <v>88</v>
      </c>
      <c r="J3" s="53" t="s">
        <v>89</v>
      </c>
      <c r="K3" s="53" t="s">
        <v>90</v>
      </c>
      <c r="L3" s="53" t="s">
        <v>91</v>
      </c>
      <c r="M3" s="53" t="s">
        <v>92</v>
      </c>
      <c r="N3" s="53">
        <v>3</v>
      </c>
      <c r="O3" s="56" t="s">
        <v>93</v>
      </c>
      <c r="P3" s="56" t="s">
        <v>94</v>
      </c>
      <c r="Q3" s="56" t="s">
        <v>95</v>
      </c>
      <c r="R3" s="56" t="s">
        <v>96</v>
      </c>
      <c r="S3" s="56" t="s">
        <v>97</v>
      </c>
      <c r="T3" s="56" t="s">
        <v>98</v>
      </c>
      <c r="U3" s="56" t="s">
        <v>99</v>
      </c>
      <c r="V3" s="56" t="s">
        <v>100</v>
      </c>
      <c r="W3" s="53">
        <v>8</v>
      </c>
      <c r="X3" s="53">
        <v>9</v>
      </c>
      <c r="Y3" s="53">
        <v>10</v>
      </c>
      <c r="Z3" s="53">
        <v>11</v>
      </c>
      <c r="AA3" s="56" t="s">
        <v>101</v>
      </c>
    </row>
    <row r="4" spans="1:27" x14ac:dyDescent="0.25">
      <c r="A4" s="49" t="s">
        <v>21</v>
      </c>
      <c r="B4" s="49">
        <v>5</v>
      </c>
      <c r="C4" s="49" t="s">
        <v>22</v>
      </c>
      <c r="D4" s="49">
        <v>1</v>
      </c>
      <c r="E4" s="49">
        <v>1</v>
      </c>
      <c r="F4" s="49">
        <v>0</v>
      </c>
      <c r="G4" s="49"/>
      <c r="H4" s="49"/>
      <c r="I4" s="49"/>
      <c r="J4" s="49">
        <v>1</v>
      </c>
      <c r="K4" s="49"/>
      <c r="L4" s="49"/>
      <c r="M4" s="49"/>
      <c r="N4" s="49"/>
      <c r="O4" s="49"/>
      <c r="P4" s="49"/>
      <c r="Q4" s="49"/>
      <c r="R4" s="50"/>
      <c r="S4" s="49">
        <v>1</v>
      </c>
      <c r="T4" s="49">
        <v>1</v>
      </c>
      <c r="U4" s="49"/>
      <c r="V4" s="49"/>
      <c r="W4" s="49"/>
      <c r="X4" s="51"/>
      <c r="Y4" s="51"/>
      <c r="Z4" s="51"/>
      <c r="AA4" s="51"/>
    </row>
    <row r="5" spans="1:27" x14ac:dyDescent="0.25">
      <c r="A5" s="49"/>
      <c r="B5" s="49"/>
      <c r="C5" s="49"/>
      <c r="D5" s="51"/>
      <c r="E5" s="51"/>
      <c r="F5" s="49">
        <v>1</v>
      </c>
      <c r="G5" s="51"/>
      <c r="H5" s="51">
        <v>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>
        <v>1</v>
      </c>
      <c r="W5" s="51"/>
      <c r="X5" s="51"/>
      <c r="Y5" s="51">
        <v>1</v>
      </c>
      <c r="Z5" s="51">
        <v>1</v>
      </c>
      <c r="AA5" s="51">
        <v>1</v>
      </c>
    </row>
    <row r="6" spans="1:27" x14ac:dyDescent="0.25">
      <c r="A6" s="49"/>
      <c r="B6" s="49"/>
      <c r="C6" s="49"/>
      <c r="D6" s="51"/>
      <c r="E6" s="51"/>
      <c r="F6" s="49">
        <v>2</v>
      </c>
      <c r="G6" s="51"/>
      <c r="H6" s="51"/>
      <c r="I6" s="51">
        <v>1</v>
      </c>
      <c r="J6" s="48"/>
      <c r="K6" s="48"/>
      <c r="L6" s="48">
        <v>1</v>
      </c>
      <c r="M6" s="48">
        <v>1</v>
      </c>
      <c r="N6" s="48">
        <v>1</v>
      </c>
      <c r="O6" s="48"/>
      <c r="P6" s="48">
        <v>1</v>
      </c>
      <c r="Q6" s="48">
        <v>1</v>
      </c>
      <c r="R6" s="48">
        <v>1</v>
      </c>
      <c r="S6" s="48"/>
      <c r="T6" s="55"/>
      <c r="U6" s="48">
        <v>1</v>
      </c>
      <c r="V6" s="55"/>
      <c r="W6" s="48">
        <v>1</v>
      </c>
      <c r="X6" s="48">
        <v>1</v>
      </c>
      <c r="Y6" s="55"/>
      <c r="Z6" s="55"/>
      <c r="AA6" s="55"/>
    </row>
    <row r="7" spans="1:27" x14ac:dyDescent="0.25">
      <c r="A7" s="49"/>
      <c r="B7" s="49"/>
      <c r="C7" s="49"/>
      <c r="D7" s="51"/>
      <c r="E7" s="51"/>
      <c r="F7" s="49">
        <v>3</v>
      </c>
      <c r="G7" s="51">
        <v>1</v>
      </c>
      <c r="H7" s="51"/>
      <c r="I7" s="55"/>
      <c r="J7" s="48"/>
      <c r="K7" s="48">
        <v>1</v>
      </c>
      <c r="L7" s="48"/>
      <c r="M7" s="48"/>
      <c r="N7" s="55"/>
      <c r="O7" s="48">
        <v>1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x14ac:dyDescent="0.25">
      <c r="A8" s="49"/>
      <c r="B8" s="49"/>
      <c r="C8" s="54"/>
      <c r="D8" s="51"/>
      <c r="E8" s="51"/>
      <c r="F8" s="49">
        <v>4</v>
      </c>
      <c r="G8" s="51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x14ac:dyDescent="0.25">
      <c r="A9" s="82" t="s">
        <v>70</v>
      </c>
      <c r="B9" s="82">
        <v>5</v>
      </c>
      <c r="C9" s="82" t="s">
        <v>125</v>
      </c>
      <c r="D9" s="82">
        <v>2</v>
      </c>
      <c r="E9" s="82">
        <v>1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1</v>
      </c>
      <c r="O9" s="82">
        <v>0</v>
      </c>
      <c r="P9" s="82">
        <v>0</v>
      </c>
      <c r="Q9" s="82">
        <v>0</v>
      </c>
      <c r="R9" s="83">
        <v>0</v>
      </c>
      <c r="S9" s="82">
        <v>0</v>
      </c>
      <c r="T9" s="82">
        <v>0</v>
      </c>
      <c r="U9" s="82">
        <v>0</v>
      </c>
      <c r="V9" s="82">
        <v>0</v>
      </c>
      <c r="W9" s="82">
        <v>1</v>
      </c>
      <c r="X9" s="84">
        <v>1</v>
      </c>
      <c r="Y9" s="84">
        <v>1</v>
      </c>
      <c r="Z9" s="84">
        <v>1</v>
      </c>
      <c r="AA9" s="84">
        <v>0</v>
      </c>
    </row>
    <row r="10" spans="1:27" x14ac:dyDescent="0.25">
      <c r="A10" s="82"/>
      <c r="B10" s="82"/>
      <c r="C10" s="82"/>
      <c r="D10" s="84"/>
      <c r="E10" s="84"/>
      <c r="F10" s="82">
        <v>1</v>
      </c>
      <c r="G10" s="84">
        <v>0</v>
      </c>
      <c r="H10" s="84">
        <v>0</v>
      </c>
      <c r="I10" s="84">
        <v>0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1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1</v>
      </c>
      <c r="W10" s="84">
        <v>0</v>
      </c>
      <c r="X10" s="84">
        <v>0</v>
      </c>
      <c r="Y10" s="84">
        <v>0</v>
      </c>
      <c r="Z10" s="84">
        <v>0</v>
      </c>
      <c r="AA10" s="84">
        <v>1</v>
      </c>
    </row>
    <row r="11" spans="1:27" x14ac:dyDescent="0.25">
      <c r="A11" s="82"/>
      <c r="B11" s="82"/>
      <c r="C11" s="82"/>
      <c r="D11" s="84"/>
      <c r="E11" s="84"/>
      <c r="F11" s="82">
        <v>2</v>
      </c>
      <c r="G11" s="84">
        <v>0</v>
      </c>
      <c r="H11" s="84">
        <v>0</v>
      </c>
      <c r="I11" s="84">
        <v>1</v>
      </c>
      <c r="J11" s="81">
        <v>0</v>
      </c>
      <c r="K11" s="81">
        <v>0</v>
      </c>
      <c r="L11" s="81">
        <v>1</v>
      </c>
      <c r="M11" s="81">
        <v>1</v>
      </c>
      <c r="N11" s="81">
        <v>0</v>
      </c>
      <c r="O11" s="81">
        <v>0</v>
      </c>
      <c r="P11" s="81">
        <v>0</v>
      </c>
      <c r="Q11" s="81">
        <v>1</v>
      </c>
      <c r="R11" s="81">
        <v>1</v>
      </c>
      <c r="S11" s="81">
        <v>1</v>
      </c>
      <c r="T11" s="86"/>
      <c r="U11" s="81">
        <v>1</v>
      </c>
      <c r="V11" s="86"/>
      <c r="W11" s="81">
        <v>0</v>
      </c>
      <c r="X11" s="81">
        <v>0</v>
      </c>
      <c r="Y11" s="86"/>
      <c r="Z11" s="86"/>
      <c r="AA11" s="86"/>
    </row>
    <row r="12" spans="1:27" x14ac:dyDescent="0.25">
      <c r="A12" s="82"/>
      <c r="B12" s="82"/>
      <c r="C12" s="82"/>
      <c r="D12" s="84"/>
      <c r="E12" s="84"/>
      <c r="F12" s="82">
        <v>3</v>
      </c>
      <c r="G12" s="84">
        <v>1</v>
      </c>
      <c r="H12" s="84">
        <v>1</v>
      </c>
      <c r="I12" s="86"/>
      <c r="J12" s="81">
        <v>0</v>
      </c>
      <c r="K12" s="81">
        <v>1</v>
      </c>
      <c r="L12" s="81">
        <v>0</v>
      </c>
      <c r="M12" s="81">
        <v>0</v>
      </c>
      <c r="N12" s="86"/>
      <c r="O12" s="81">
        <v>1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x14ac:dyDescent="0.25">
      <c r="A13" s="82"/>
      <c r="B13" s="82"/>
      <c r="C13" s="85"/>
      <c r="D13" s="84"/>
      <c r="E13" s="84"/>
      <c r="F13" s="82">
        <v>4</v>
      </c>
      <c r="G13" s="84">
        <v>0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x14ac:dyDescent="0.25">
      <c r="A14" s="106" t="s">
        <v>34</v>
      </c>
      <c r="B14" s="106" t="s">
        <v>25</v>
      </c>
      <c r="C14" s="106" t="s">
        <v>130</v>
      </c>
      <c r="D14" s="106">
        <v>18</v>
      </c>
      <c r="E14" s="106">
        <v>17</v>
      </c>
      <c r="F14" s="106">
        <v>0</v>
      </c>
      <c r="G14" s="106">
        <v>1</v>
      </c>
      <c r="H14" s="106">
        <v>1</v>
      </c>
      <c r="I14" s="106">
        <v>0</v>
      </c>
      <c r="J14" s="106">
        <v>3</v>
      </c>
      <c r="K14" s="106">
        <v>0</v>
      </c>
      <c r="L14" s="106">
        <v>4</v>
      </c>
      <c r="M14" s="106">
        <v>0</v>
      </c>
      <c r="N14" s="106">
        <v>1</v>
      </c>
      <c r="O14" s="106">
        <v>6</v>
      </c>
      <c r="P14" s="106">
        <v>8</v>
      </c>
      <c r="Q14" s="106">
        <v>13</v>
      </c>
      <c r="R14" s="107">
        <v>13</v>
      </c>
      <c r="S14" s="106">
        <v>4</v>
      </c>
      <c r="T14" s="106">
        <v>11</v>
      </c>
      <c r="U14" s="106">
        <v>5</v>
      </c>
      <c r="V14" s="106">
        <v>12</v>
      </c>
      <c r="W14" s="106">
        <v>8</v>
      </c>
      <c r="X14" s="108">
        <v>8</v>
      </c>
      <c r="Y14" s="108">
        <v>11</v>
      </c>
      <c r="Z14" s="108">
        <v>12</v>
      </c>
      <c r="AA14" s="108">
        <v>3</v>
      </c>
    </row>
    <row r="15" spans="1:27" x14ac:dyDescent="0.25">
      <c r="A15" s="106"/>
      <c r="B15" s="106"/>
      <c r="C15" s="106"/>
      <c r="D15" s="108"/>
      <c r="E15" s="108"/>
      <c r="F15" s="106">
        <v>1</v>
      </c>
      <c r="G15" s="108">
        <v>0</v>
      </c>
      <c r="H15" s="108">
        <v>3</v>
      </c>
      <c r="I15" s="108">
        <v>0</v>
      </c>
      <c r="J15" s="108">
        <v>5</v>
      </c>
      <c r="K15" s="108">
        <v>2</v>
      </c>
      <c r="L15" s="108">
        <v>5</v>
      </c>
      <c r="M15" s="108">
        <v>9</v>
      </c>
      <c r="N15" s="108">
        <v>8</v>
      </c>
      <c r="O15" s="108">
        <v>3</v>
      </c>
      <c r="P15" s="108">
        <v>5</v>
      </c>
      <c r="Q15" s="108">
        <v>1</v>
      </c>
      <c r="R15" s="108">
        <v>0</v>
      </c>
      <c r="S15" s="108">
        <v>5</v>
      </c>
      <c r="T15" s="108">
        <v>6</v>
      </c>
      <c r="U15" s="108">
        <v>3</v>
      </c>
      <c r="V15" s="108">
        <v>5</v>
      </c>
      <c r="W15" s="108">
        <v>4</v>
      </c>
      <c r="X15" s="108">
        <v>4</v>
      </c>
      <c r="Y15" s="108">
        <v>6</v>
      </c>
      <c r="Z15" s="108">
        <v>5</v>
      </c>
      <c r="AA15" s="108">
        <v>14</v>
      </c>
    </row>
    <row r="16" spans="1:27" x14ac:dyDescent="0.25">
      <c r="A16" s="106"/>
      <c r="B16" s="106"/>
      <c r="C16" s="106"/>
      <c r="D16" s="108"/>
      <c r="E16" s="108"/>
      <c r="F16" s="106">
        <v>2</v>
      </c>
      <c r="G16" s="108">
        <v>5</v>
      </c>
      <c r="H16" s="108">
        <v>9</v>
      </c>
      <c r="I16" s="108">
        <v>17</v>
      </c>
      <c r="J16" s="105">
        <v>3</v>
      </c>
      <c r="K16" s="105">
        <v>2</v>
      </c>
      <c r="L16" s="105">
        <v>8</v>
      </c>
      <c r="M16" s="105">
        <v>4</v>
      </c>
      <c r="N16" s="105">
        <v>8</v>
      </c>
      <c r="O16" s="105">
        <v>0</v>
      </c>
      <c r="P16" s="105">
        <v>4</v>
      </c>
      <c r="Q16" s="105">
        <v>3</v>
      </c>
      <c r="R16" s="105">
        <v>4</v>
      </c>
      <c r="S16" s="105">
        <v>8</v>
      </c>
      <c r="T16" s="110"/>
      <c r="U16" s="105">
        <v>9</v>
      </c>
      <c r="V16" s="110"/>
      <c r="W16" s="105">
        <v>5</v>
      </c>
      <c r="X16" s="105">
        <v>5</v>
      </c>
      <c r="Y16" s="110"/>
      <c r="Z16" s="110"/>
      <c r="AA16" s="110"/>
    </row>
    <row r="17" spans="1:27" x14ac:dyDescent="0.25">
      <c r="A17" s="106"/>
      <c r="B17" s="106"/>
      <c r="C17" s="106"/>
      <c r="D17" s="108"/>
      <c r="E17" s="108"/>
      <c r="F17" s="106">
        <v>3</v>
      </c>
      <c r="G17" s="108">
        <v>5</v>
      </c>
      <c r="H17" s="108">
        <v>4</v>
      </c>
      <c r="I17" s="110"/>
      <c r="J17" s="105">
        <v>6</v>
      </c>
      <c r="K17" s="105">
        <v>13</v>
      </c>
      <c r="L17" s="105">
        <v>0</v>
      </c>
      <c r="M17" s="105">
        <v>4</v>
      </c>
      <c r="N17" s="110"/>
      <c r="O17" s="105">
        <v>8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x14ac:dyDescent="0.25">
      <c r="A18" s="106"/>
      <c r="B18" s="106"/>
      <c r="C18" s="109"/>
      <c r="D18" s="108"/>
      <c r="E18" s="108"/>
      <c r="F18" s="106">
        <v>4</v>
      </c>
      <c r="G18" s="108">
        <v>6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x14ac:dyDescent="0.25">
      <c r="A19" s="119" t="s">
        <v>67</v>
      </c>
      <c r="B19" s="119">
        <v>5</v>
      </c>
      <c r="C19" s="119" t="s">
        <v>132</v>
      </c>
      <c r="D19" s="119">
        <v>25</v>
      </c>
      <c r="E19" s="119">
        <v>21</v>
      </c>
      <c r="F19" s="119">
        <v>0</v>
      </c>
      <c r="G19" s="119">
        <v>4</v>
      </c>
      <c r="H19" s="119">
        <v>3</v>
      </c>
      <c r="I19" s="119">
        <v>1</v>
      </c>
      <c r="J19" s="119">
        <v>8</v>
      </c>
      <c r="K19" s="119">
        <v>4</v>
      </c>
      <c r="L19" s="119">
        <v>13</v>
      </c>
      <c r="M19" s="119">
        <v>14</v>
      </c>
      <c r="N19" s="119">
        <v>1</v>
      </c>
      <c r="O19" s="119">
        <v>11</v>
      </c>
      <c r="P19" s="119">
        <v>17</v>
      </c>
      <c r="Q19" s="119">
        <v>18</v>
      </c>
      <c r="R19" s="120">
        <v>19</v>
      </c>
      <c r="S19" s="119">
        <v>15</v>
      </c>
      <c r="T19" s="119">
        <v>20</v>
      </c>
      <c r="U19" s="119">
        <v>16</v>
      </c>
      <c r="V19" s="119">
        <v>18</v>
      </c>
      <c r="W19" s="119">
        <v>16</v>
      </c>
      <c r="X19" s="121">
        <v>19</v>
      </c>
      <c r="Y19" s="121">
        <v>13</v>
      </c>
      <c r="Z19" s="121">
        <v>19</v>
      </c>
      <c r="AA19" s="121">
        <v>8</v>
      </c>
    </row>
    <row r="20" spans="1:27" x14ac:dyDescent="0.25">
      <c r="A20" s="119"/>
      <c r="B20" s="119"/>
      <c r="C20" s="119"/>
      <c r="D20" s="121"/>
      <c r="E20" s="121"/>
      <c r="F20" s="119">
        <v>1</v>
      </c>
      <c r="G20" s="121">
        <v>0</v>
      </c>
      <c r="H20" s="121">
        <v>3</v>
      </c>
      <c r="I20" s="121">
        <v>5</v>
      </c>
      <c r="J20" s="121">
        <v>2</v>
      </c>
      <c r="K20" s="121">
        <v>0</v>
      </c>
      <c r="L20" s="121">
        <v>2</v>
      </c>
      <c r="M20" s="121">
        <v>1</v>
      </c>
      <c r="N20" s="121">
        <v>5</v>
      </c>
      <c r="O20" s="121">
        <v>1</v>
      </c>
      <c r="P20" s="121">
        <v>2</v>
      </c>
      <c r="Q20" s="121">
        <v>3</v>
      </c>
      <c r="R20" s="121">
        <v>1</v>
      </c>
      <c r="S20" s="121">
        <v>1</v>
      </c>
      <c r="T20" s="121">
        <v>1</v>
      </c>
      <c r="U20" s="121">
        <v>1</v>
      </c>
      <c r="V20" s="121">
        <v>3</v>
      </c>
      <c r="W20" s="121">
        <v>1</v>
      </c>
      <c r="X20" s="121">
        <v>1</v>
      </c>
      <c r="Y20" s="121">
        <v>8</v>
      </c>
      <c r="Z20" s="121">
        <v>2</v>
      </c>
      <c r="AA20" s="121">
        <v>13</v>
      </c>
    </row>
    <row r="21" spans="1:27" x14ac:dyDescent="0.25">
      <c r="A21" s="119"/>
      <c r="B21" s="119"/>
      <c r="C21" s="119"/>
      <c r="D21" s="121"/>
      <c r="E21" s="121"/>
      <c r="F21" s="119">
        <v>2</v>
      </c>
      <c r="G21" s="121">
        <v>3</v>
      </c>
      <c r="H21" s="121">
        <v>8</v>
      </c>
      <c r="I21" s="121">
        <v>15</v>
      </c>
      <c r="J21" s="118">
        <v>2</v>
      </c>
      <c r="K21" s="118">
        <v>4</v>
      </c>
      <c r="L21" s="118">
        <v>5</v>
      </c>
      <c r="M21" s="118">
        <v>0</v>
      </c>
      <c r="N21" s="118">
        <v>15</v>
      </c>
      <c r="O21" s="118">
        <v>1</v>
      </c>
      <c r="P21" s="118">
        <v>2</v>
      </c>
      <c r="Q21" s="118">
        <v>0</v>
      </c>
      <c r="R21" s="118">
        <v>1</v>
      </c>
      <c r="S21" s="118">
        <v>5</v>
      </c>
      <c r="T21" s="123"/>
      <c r="U21" s="118">
        <v>4</v>
      </c>
      <c r="V21" s="123"/>
      <c r="W21" s="118">
        <v>4</v>
      </c>
      <c r="X21" s="118">
        <v>1</v>
      </c>
      <c r="Y21" s="123"/>
      <c r="Z21" s="123"/>
      <c r="AA21" s="123"/>
    </row>
    <row r="22" spans="1:27" x14ac:dyDescent="0.25">
      <c r="A22" s="119"/>
      <c r="B22" s="119"/>
      <c r="C22" s="119"/>
      <c r="D22" s="121"/>
      <c r="E22" s="121"/>
      <c r="F22" s="119">
        <v>3</v>
      </c>
      <c r="G22" s="121">
        <v>10</v>
      </c>
      <c r="H22" s="121">
        <v>7</v>
      </c>
      <c r="I22" s="123"/>
      <c r="J22" s="118">
        <v>9</v>
      </c>
      <c r="K22" s="118">
        <v>13</v>
      </c>
      <c r="L22" s="118">
        <v>1</v>
      </c>
      <c r="M22" s="118">
        <v>6</v>
      </c>
      <c r="N22" s="123"/>
      <c r="O22" s="118">
        <v>8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x14ac:dyDescent="0.25">
      <c r="A23" s="119"/>
      <c r="B23" s="119"/>
      <c r="C23" s="122"/>
      <c r="D23" s="121"/>
      <c r="E23" s="121"/>
      <c r="F23" s="119">
        <v>4</v>
      </c>
      <c r="G23" s="121">
        <v>4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x14ac:dyDescent="0.25">
      <c r="A24" s="125" t="s">
        <v>24</v>
      </c>
      <c r="B24" s="125">
        <v>5</v>
      </c>
      <c r="C24" s="125" t="s">
        <v>136</v>
      </c>
      <c r="D24" s="125">
        <v>3</v>
      </c>
      <c r="E24" s="125">
        <v>3</v>
      </c>
      <c r="F24" s="125">
        <v>0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>
        <v>1</v>
      </c>
      <c r="Q24" s="125"/>
      <c r="R24" s="126"/>
      <c r="S24" s="125"/>
      <c r="T24" s="125"/>
      <c r="U24" s="125"/>
      <c r="V24" s="125">
        <v>2</v>
      </c>
      <c r="W24" s="125">
        <v>1</v>
      </c>
      <c r="X24" s="127">
        <v>2</v>
      </c>
      <c r="Y24" s="127">
        <v>1</v>
      </c>
      <c r="Z24" s="127">
        <v>1</v>
      </c>
      <c r="AA24" s="127"/>
    </row>
    <row r="25" spans="1:27" x14ac:dyDescent="0.25">
      <c r="A25" s="125"/>
      <c r="B25" s="125"/>
      <c r="C25" s="125"/>
      <c r="D25" s="127"/>
      <c r="E25" s="127"/>
      <c r="F25" s="125">
        <v>1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>
        <v>1</v>
      </c>
      <c r="Q25" s="127"/>
      <c r="R25" s="127"/>
      <c r="S25" s="127"/>
      <c r="T25" s="127">
        <v>3</v>
      </c>
      <c r="U25" s="127"/>
      <c r="V25" s="127">
        <v>1</v>
      </c>
      <c r="W25" s="127"/>
      <c r="X25" s="127"/>
      <c r="Y25" s="127">
        <v>1</v>
      </c>
      <c r="Z25" s="127"/>
      <c r="AA25" s="127">
        <v>1</v>
      </c>
    </row>
    <row r="26" spans="1:27" x14ac:dyDescent="0.25">
      <c r="A26" s="125"/>
      <c r="B26" s="125"/>
      <c r="C26" s="125"/>
      <c r="D26" s="127"/>
      <c r="E26" s="127"/>
      <c r="F26" s="125">
        <v>2</v>
      </c>
      <c r="G26" s="127"/>
      <c r="H26" s="127"/>
      <c r="I26" s="127">
        <v>3</v>
      </c>
      <c r="J26" s="124"/>
      <c r="K26" s="124">
        <v>1</v>
      </c>
      <c r="L26" s="124">
        <v>1</v>
      </c>
      <c r="M26" s="124"/>
      <c r="N26" s="124">
        <v>3</v>
      </c>
      <c r="O26" s="124">
        <v>1</v>
      </c>
      <c r="P26" s="124">
        <v>1</v>
      </c>
      <c r="Q26" s="124">
        <v>3</v>
      </c>
      <c r="R26" s="124">
        <v>3</v>
      </c>
      <c r="S26" s="124">
        <v>3</v>
      </c>
      <c r="T26" s="128"/>
      <c r="U26" s="124">
        <v>3</v>
      </c>
      <c r="V26" s="128"/>
      <c r="W26" s="124">
        <v>1</v>
      </c>
      <c r="X26" s="124"/>
      <c r="Y26" s="128"/>
      <c r="Z26" s="128"/>
      <c r="AA26" s="128"/>
    </row>
    <row r="27" spans="1:27" x14ac:dyDescent="0.25">
      <c r="A27" s="125"/>
      <c r="B27" s="125"/>
      <c r="C27" s="125"/>
      <c r="D27" s="127"/>
      <c r="E27" s="127"/>
      <c r="F27" s="125">
        <v>3</v>
      </c>
      <c r="G27" s="127">
        <v>2</v>
      </c>
      <c r="H27" s="127">
        <v>3</v>
      </c>
      <c r="I27" s="128"/>
      <c r="J27" s="124">
        <v>3</v>
      </c>
      <c r="K27" s="124">
        <v>2</v>
      </c>
      <c r="L27" s="124">
        <v>2</v>
      </c>
      <c r="M27" s="124">
        <v>3</v>
      </c>
      <c r="N27" s="128"/>
      <c r="O27" s="124">
        <v>2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7" x14ac:dyDescent="0.25">
      <c r="A28" s="125"/>
      <c r="B28" s="125"/>
      <c r="C28" s="122"/>
      <c r="D28" s="127"/>
      <c r="E28" s="127"/>
      <c r="F28" s="125">
        <v>4</v>
      </c>
      <c r="G28" s="127">
        <v>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x14ac:dyDescent="0.25">
      <c r="A29" s="125" t="s">
        <v>23</v>
      </c>
      <c r="B29" s="125" t="s">
        <v>25</v>
      </c>
      <c r="C29" s="125" t="s">
        <v>139</v>
      </c>
      <c r="D29" s="125">
        <v>28</v>
      </c>
      <c r="E29" s="125">
        <v>23</v>
      </c>
      <c r="F29" s="125">
        <v>0</v>
      </c>
      <c r="G29" s="130">
        <v>1</v>
      </c>
      <c r="H29" s="130">
        <v>1</v>
      </c>
      <c r="I29" s="130">
        <v>1</v>
      </c>
      <c r="J29" s="130">
        <v>1</v>
      </c>
      <c r="K29" s="130">
        <v>0</v>
      </c>
      <c r="L29" s="130">
        <v>5</v>
      </c>
      <c r="M29" s="130">
        <v>10</v>
      </c>
      <c r="N29" s="130">
        <v>1</v>
      </c>
      <c r="O29" s="130">
        <v>3</v>
      </c>
      <c r="P29" s="130">
        <v>5</v>
      </c>
      <c r="Q29" s="130">
        <v>8</v>
      </c>
      <c r="R29" s="131">
        <v>13</v>
      </c>
      <c r="S29" s="130">
        <v>10</v>
      </c>
      <c r="T29" s="130">
        <v>13</v>
      </c>
      <c r="U29" s="130">
        <v>14</v>
      </c>
      <c r="V29" s="130">
        <v>15</v>
      </c>
      <c r="W29" s="130">
        <v>2</v>
      </c>
      <c r="X29" s="130">
        <v>2</v>
      </c>
      <c r="Y29" s="130">
        <v>6</v>
      </c>
      <c r="Z29" s="130">
        <v>11</v>
      </c>
      <c r="AA29" s="130">
        <v>2</v>
      </c>
    </row>
    <row r="30" spans="1:27" x14ac:dyDescent="0.25">
      <c r="A30" s="125"/>
      <c r="B30" s="125"/>
      <c r="C30" s="125"/>
      <c r="D30" s="127"/>
      <c r="E30" s="127" t="s">
        <v>144</v>
      </c>
      <c r="F30" s="125">
        <v>1</v>
      </c>
      <c r="G30" s="127">
        <v>4</v>
      </c>
      <c r="H30" s="127">
        <v>9</v>
      </c>
      <c r="I30" s="127">
        <v>5</v>
      </c>
      <c r="J30" s="127">
        <v>3</v>
      </c>
      <c r="K30" s="127">
        <v>2</v>
      </c>
      <c r="L30" s="127">
        <v>2</v>
      </c>
      <c r="M30" s="127">
        <v>5</v>
      </c>
      <c r="N30" s="127">
        <v>7</v>
      </c>
      <c r="O30" s="127">
        <v>3</v>
      </c>
      <c r="P30" s="127">
        <v>7</v>
      </c>
      <c r="Q30" s="127">
        <v>5</v>
      </c>
      <c r="R30" s="127">
        <v>3</v>
      </c>
      <c r="S30" s="127">
        <v>3</v>
      </c>
      <c r="T30" s="127">
        <v>10</v>
      </c>
      <c r="U30" s="127">
        <v>2</v>
      </c>
      <c r="V30" s="127">
        <v>8</v>
      </c>
      <c r="W30" s="127">
        <v>5</v>
      </c>
      <c r="X30" s="127">
        <v>4</v>
      </c>
      <c r="Y30" s="127">
        <v>17</v>
      </c>
      <c r="Z30" s="127">
        <v>12</v>
      </c>
      <c r="AA30" s="127">
        <v>21</v>
      </c>
    </row>
    <row r="31" spans="1:27" x14ac:dyDescent="0.25">
      <c r="A31" s="125"/>
      <c r="B31" s="125"/>
      <c r="C31" s="125"/>
      <c r="D31" s="127"/>
      <c r="E31" s="127"/>
      <c r="F31" s="125">
        <v>2</v>
      </c>
      <c r="G31" s="127">
        <v>5</v>
      </c>
      <c r="H31" s="127">
        <v>6</v>
      </c>
      <c r="I31" s="127">
        <v>17</v>
      </c>
      <c r="J31" s="124">
        <v>6</v>
      </c>
      <c r="K31" s="124">
        <v>3</v>
      </c>
      <c r="L31" s="124">
        <v>12</v>
      </c>
      <c r="M31" s="124">
        <v>2</v>
      </c>
      <c r="N31" s="124">
        <v>15</v>
      </c>
      <c r="O31" s="124">
        <v>4</v>
      </c>
      <c r="P31" s="124">
        <v>11</v>
      </c>
      <c r="Q31" s="124">
        <v>10</v>
      </c>
      <c r="R31" s="124">
        <v>7</v>
      </c>
      <c r="S31" s="124">
        <v>10</v>
      </c>
      <c r="T31" s="128"/>
      <c r="U31" s="124">
        <v>7</v>
      </c>
      <c r="V31" s="128"/>
      <c r="W31" s="124">
        <v>16</v>
      </c>
      <c r="X31" s="124">
        <v>17</v>
      </c>
      <c r="Y31" s="128"/>
      <c r="Z31" s="128"/>
      <c r="AA31" s="128"/>
    </row>
    <row r="32" spans="1:27" x14ac:dyDescent="0.25">
      <c r="A32" s="125"/>
      <c r="B32" s="125"/>
      <c r="C32" s="125"/>
      <c r="D32" s="127"/>
      <c r="E32" s="127"/>
      <c r="F32" s="125">
        <v>3</v>
      </c>
      <c r="G32" s="127">
        <v>10</v>
      </c>
      <c r="H32" s="127">
        <v>7</v>
      </c>
      <c r="I32" s="128" t="s">
        <v>144</v>
      </c>
      <c r="J32" s="124">
        <v>13</v>
      </c>
      <c r="K32" s="124">
        <v>18</v>
      </c>
      <c r="L32" s="124">
        <v>4</v>
      </c>
      <c r="M32" s="124">
        <v>6</v>
      </c>
      <c r="N32" s="128" t="s">
        <v>144</v>
      </c>
      <c r="O32" s="124">
        <v>13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x14ac:dyDescent="0.25">
      <c r="A33" s="125"/>
      <c r="B33" s="125"/>
      <c r="C33" s="122"/>
      <c r="D33" s="127"/>
      <c r="E33" s="127"/>
      <c r="F33" s="125">
        <v>4</v>
      </c>
      <c r="G33" s="127">
        <v>3</v>
      </c>
      <c r="H33" s="128" t="s">
        <v>144</v>
      </c>
      <c r="I33" s="128" t="s">
        <v>144</v>
      </c>
      <c r="J33" s="128" t="s">
        <v>144</v>
      </c>
      <c r="K33" s="128" t="s">
        <v>144</v>
      </c>
      <c r="L33" s="128" t="s">
        <v>144</v>
      </c>
      <c r="M33" s="128" t="s">
        <v>144</v>
      </c>
      <c r="N33" s="128" t="s">
        <v>144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x14ac:dyDescent="0.25">
      <c r="A34" s="129" t="s">
        <v>23</v>
      </c>
      <c r="B34" s="129" t="s">
        <v>27</v>
      </c>
      <c r="C34" s="127" t="s">
        <v>141</v>
      </c>
      <c r="D34" s="127">
        <v>24</v>
      </c>
      <c r="E34" s="127">
        <v>23</v>
      </c>
      <c r="F34" s="125">
        <v>0</v>
      </c>
      <c r="G34" s="130">
        <v>1</v>
      </c>
      <c r="H34" s="130">
        <v>1</v>
      </c>
      <c r="I34" s="130">
        <v>1</v>
      </c>
      <c r="J34" s="130">
        <v>1</v>
      </c>
      <c r="K34" s="130">
        <v>0</v>
      </c>
      <c r="L34" s="130">
        <v>5</v>
      </c>
      <c r="M34" s="130">
        <v>10</v>
      </c>
      <c r="N34" s="130">
        <v>1</v>
      </c>
      <c r="O34" s="130">
        <v>3</v>
      </c>
      <c r="P34" s="130">
        <v>5</v>
      </c>
      <c r="Q34" s="130">
        <v>8</v>
      </c>
      <c r="R34" s="131">
        <v>13</v>
      </c>
      <c r="S34" s="130">
        <v>10</v>
      </c>
      <c r="T34" s="130">
        <v>13</v>
      </c>
      <c r="U34" s="130">
        <v>14</v>
      </c>
      <c r="V34" s="130">
        <v>15</v>
      </c>
      <c r="W34" s="130">
        <v>2</v>
      </c>
      <c r="X34" s="130">
        <v>2</v>
      </c>
      <c r="Y34" s="130">
        <v>6</v>
      </c>
      <c r="Z34" s="130">
        <v>11</v>
      </c>
      <c r="AA34" s="130">
        <v>2</v>
      </c>
    </row>
    <row r="35" spans="1:27" x14ac:dyDescent="0.25">
      <c r="A35" s="129"/>
      <c r="B35" s="129"/>
      <c r="C35" s="127"/>
      <c r="D35" s="127"/>
      <c r="E35" s="127"/>
      <c r="F35" s="125">
        <v>1</v>
      </c>
      <c r="G35" s="127">
        <v>4</v>
      </c>
      <c r="H35" s="127">
        <v>9</v>
      </c>
      <c r="I35" s="127">
        <v>5</v>
      </c>
      <c r="J35" s="127">
        <v>3</v>
      </c>
      <c r="K35" s="127">
        <v>2</v>
      </c>
      <c r="L35" s="127">
        <v>2</v>
      </c>
      <c r="M35" s="127">
        <v>5</v>
      </c>
      <c r="N35" s="127">
        <v>7</v>
      </c>
      <c r="O35" s="127">
        <v>3</v>
      </c>
      <c r="P35" s="127">
        <v>7</v>
      </c>
      <c r="Q35" s="127">
        <v>5</v>
      </c>
      <c r="R35" s="127">
        <v>3</v>
      </c>
      <c r="S35" s="127">
        <v>3</v>
      </c>
      <c r="T35" s="127">
        <v>10</v>
      </c>
      <c r="U35" s="127">
        <v>2</v>
      </c>
      <c r="V35" s="127">
        <v>8</v>
      </c>
      <c r="W35" s="127">
        <v>5</v>
      </c>
      <c r="X35" s="127">
        <v>4</v>
      </c>
      <c r="Y35" s="127">
        <v>17</v>
      </c>
      <c r="Z35" s="127">
        <v>12</v>
      </c>
      <c r="AA35" s="127">
        <v>21</v>
      </c>
    </row>
    <row r="36" spans="1:27" x14ac:dyDescent="0.25">
      <c r="A36" s="129"/>
      <c r="B36" s="129"/>
      <c r="C36" s="127"/>
      <c r="D36" s="127"/>
      <c r="E36" s="127"/>
      <c r="F36" s="125">
        <v>2</v>
      </c>
      <c r="G36" s="127">
        <v>5</v>
      </c>
      <c r="H36" s="127">
        <v>6</v>
      </c>
      <c r="I36" s="127">
        <v>17</v>
      </c>
      <c r="J36" s="124">
        <v>6</v>
      </c>
      <c r="K36" s="124">
        <v>3</v>
      </c>
      <c r="L36" s="124">
        <v>12</v>
      </c>
      <c r="M36" s="124">
        <v>2</v>
      </c>
      <c r="N36" s="124">
        <v>15</v>
      </c>
      <c r="O36" s="124">
        <v>4</v>
      </c>
      <c r="P36" s="124">
        <v>11</v>
      </c>
      <c r="Q36" s="124">
        <v>10</v>
      </c>
      <c r="R36" s="124">
        <v>7</v>
      </c>
      <c r="S36" s="124">
        <v>10</v>
      </c>
      <c r="T36" s="128"/>
      <c r="U36" s="124">
        <v>7</v>
      </c>
      <c r="V36" s="128"/>
      <c r="W36" s="124">
        <v>16</v>
      </c>
      <c r="X36" s="124">
        <v>17</v>
      </c>
      <c r="Y36" s="128"/>
      <c r="Z36" s="128"/>
      <c r="AA36" s="128"/>
    </row>
    <row r="37" spans="1:27" x14ac:dyDescent="0.25">
      <c r="A37" s="129"/>
      <c r="B37" s="129"/>
      <c r="C37" s="127"/>
      <c r="D37" s="127"/>
      <c r="E37" s="127"/>
      <c r="F37" s="125">
        <v>3</v>
      </c>
      <c r="G37" s="127">
        <v>10</v>
      </c>
      <c r="H37" s="127">
        <v>7</v>
      </c>
      <c r="I37" s="128" t="s">
        <v>144</v>
      </c>
      <c r="J37" s="124">
        <v>13</v>
      </c>
      <c r="K37" s="124">
        <v>18</v>
      </c>
      <c r="L37" s="124">
        <v>4</v>
      </c>
      <c r="M37" s="124">
        <v>6</v>
      </c>
      <c r="N37" s="128" t="s">
        <v>144</v>
      </c>
      <c r="O37" s="124">
        <v>13</v>
      </c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x14ac:dyDescent="0.25">
      <c r="A38" s="125" t="s">
        <v>28</v>
      </c>
      <c r="B38" s="125">
        <v>5</v>
      </c>
      <c r="C38" s="125" t="s">
        <v>145</v>
      </c>
      <c r="D38" s="125">
        <v>29</v>
      </c>
      <c r="E38" s="125">
        <v>27</v>
      </c>
      <c r="F38" s="125">
        <v>0</v>
      </c>
      <c r="G38" s="125">
        <v>0</v>
      </c>
      <c r="H38" s="125">
        <v>1</v>
      </c>
      <c r="I38" s="125">
        <v>1</v>
      </c>
      <c r="J38" s="125">
        <v>0</v>
      </c>
      <c r="K38" s="125">
        <v>2</v>
      </c>
      <c r="L38" s="125">
        <v>11</v>
      </c>
      <c r="M38" s="125">
        <v>6</v>
      </c>
      <c r="N38" s="125">
        <v>1</v>
      </c>
      <c r="O38" s="125">
        <v>3</v>
      </c>
      <c r="P38" s="125">
        <v>5</v>
      </c>
      <c r="Q38" s="125">
        <v>10</v>
      </c>
      <c r="R38" s="126">
        <v>12</v>
      </c>
      <c r="S38" s="125">
        <v>10</v>
      </c>
      <c r="T38" s="125">
        <v>14</v>
      </c>
      <c r="U38" s="125">
        <v>11</v>
      </c>
      <c r="V38" s="125">
        <v>16</v>
      </c>
      <c r="W38" s="125">
        <v>11</v>
      </c>
      <c r="X38" s="127">
        <v>12</v>
      </c>
      <c r="Y38" s="127">
        <v>6</v>
      </c>
      <c r="Z38" s="127">
        <v>13</v>
      </c>
      <c r="AA38" s="127">
        <v>1</v>
      </c>
    </row>
    <row r="39" spans="1:27" x14ac:dyDescent="0.25">
      <c r="A39" s="125"/>
      <c r="B39" s="125"/>
      <c r="C39" s="125"/>
      <c r="D39" s="127"/>
      <c r="E39" s="127"/>
      <c r="F39" s="125">
        <v>1</v>
      </c>
      <c r="G39" s="127">
        <v>4</v>
      </c>
      <c r="H39" s="127">
        <v>4</v>
      </c>
      <c r="I39" s="127">
        <v>5</v>
      </c>
      <c r="J39" s="127">
        <v>4</v>
      </c>
      <c r="K39" s="127">
        <v>1</v>
      </c>
      <c r="L39" s="127">
        <v>7</v>
      </c>
      <c r="M39" s="127">
        <v>7</v>
      </c>
      <c r="N39" s="127">
        <v>8</v>
      </c>
      <c r="O39" s="127">
        <v>3</v>
      </c>
      <c r="P39" s="127">
        <v>12</v>
      </c>
      <c r="Q39" s="127">
        <v>10</v>
      </c>
      <c r="R39" s="127">
        <v>4</v>
      </c>
      <c r="S39" s="127">
        <v>5</v>
      </c>
      <c r="T39" s="127">
        <v>13</v>
      </c>
      <c r="U39" s="127">
        <v>3</v>
      </c>
      <c r="V39" s="127">
        <v>11</v>
      </c>
      <c r="W39" s="127">
        <v>5</v>
      </c>
      <c r="X39" s="127">
        <v>8</v>
      </c>
      <c r="Y39" s="127">
        <v>21</v>
      </c>
      <c r="Z39" s="127">
        <v>14</v>
      </c>
      <c r="AA39" s="127">
        <v>26</v>
      </c>
    </row>
    <row r="40" spans="1:27" x14ac:dyDescent="0.25">
      <c r="A40" s="125"/>
      <c r="B40" s="125"/>
      <c r="C40" s="125"/>
      <c r="D40" s="127"/>
      <c r="E40" s="127"/>
      <c r="F40" s="125">
        <v>2</v>
      </c>
      <c r="G40" s="127">
        <v>4</v>
      </c>
      <c r="H40" s="127">
        <v>9</v>
      </c>
      <c r="I40" s="127">
        <v>21</v>
      </c>
      <c r="J40" s="124">
        <v>8</v>
      </c>
      <c r="K40" s="124">
        <v>9</v>
      </c>
      <c r="L40" s="124">
        <v>6</v>
      </c>
      <c r="M40" s="124">
        <v>8</v>
      </c>
      <c r="N40" s="124">
        <v>18</v>
      </c>
      <c r="O40" s="124">
        <v>6</v>
      </c>
      <c r="P40" s="124">
        <v>10</v>
      </c>
      <c r="Q40" s="124">
        <v>7</v>
      </c>
      <c r="R40" s="124">
        <v>11</v>
      </c>
      <c r="S40" s="124">
        <v>12</v>
      </c>
      <c r="T40" s="128"/>
      <c r="U40" s="124">
        <v>13</v>
      </c>
      <c r="V40" s="128"/>
      <c r="W40" s="124">
        <v>11</v>
      </c>
      <c r="X40" s="124">
        <v>7</v>
      </c>
      <c r="Y40" s="128"/>
      <c r="Z40" s="128"/>
      <c r="AA40" s="128"/>
    </row>
    <row r="41" spans="1:27" x14ac:dyDescent="0.25">
      <c r="A41" s="125"/>
      <c r="B41" s="125"/>
      <c r="C41" s="125"/>
      <c r="D41" s="127"/>
      <c r="E41" s="127"/>
      <c r="F41" s="125">
        <v>3</v>
      </c>
      <c r="G41" s="127">
        <v>5</v>
      </c>
      <c r="H41" s="127">
        <v>13</v>
      </c>
      <c r="I41" s="128"/>
      <c r="J41" s="124">
        <v>15</v>
      </c>
      <c r="K41" s="124">
        <v>15</v>
      </c>
      <c r="L41" s="124">
        <v>3</v>
      </c>
      <c r="M41" s="124">
        <v>6</v>
      </c>
      <c r="N41" s="128"/>
      <c r="O41" s="124">
        <v>15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x14ac:dyDescent="0.25">
      <c r="A42" s="125"/>
      <c r="B42" s="125"/>
      <c r="C42" s="122"/>
      <c r="D42" s="127"/>
      <c r="E42" s="127"/>
      <c r="F42" s="125">
        <v>4</v>
      </c>
      <c r="G42" s="127">
        <v>14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x14ac:dyDescent="0.25">
      <c r="A43" s="125" t="s">
        <v>30</v>
      </c>
      <c r="B43" s="125">
        <v>5</v>
      </c>
      <c r="C43" s="125" t="s">
        <v>147</v>
      </c>
      <c r="D43" s="125">
        <v>9</v>
      </c>
      <c r="E43" s="125">
        <v>7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1</v>
      </c>
      <c r="M43" s="125">
        <v>0</v>
      </c>
      <c r="N43" s="125">
        <v>0</v>
      </c>
      <c r="O43" s="125">
        <v>0</v>
      </c>
      <c r="P43" s="125">
        <v>0</v>
      </c>
      <c r="Q43" s="125">
        <v>1</v>
      </c>
      <c r="R43" s="126">
        <v>2</v>
      </c>
      <c r="S43" s="125">
        <v>0</v>
      </c>
      <c r="T43" s="125">
        <v>3</v>
      </c>
      <c r="U43" s="125">
        <v>0</v>
      </c>
      <c r="V43" s="125">
        <v>1</v>
      </c>
      <c r="W43" s="125">
        <v>0</v>
      </c>
      <c r="X43" s="127">
        <v>0</v>
      </c>
      <c r="Y43" s="127">
        <v>2</v>
      </c>
      <c r="Z43" s="127">
        <v>0</v>
      </c>
      <c r="AA43" s="127">
        <v>0</v>
      </c>
    </row>
    <row r="44" spans="1:27" x14ac:dyDescent="0.25">
      <c r="A44" s="125"/>
      <c r="B44" s="125"/>
      <c r="C44" s="125"/>
      <c r="D44" s="127"/>
      <c r="E44" s="127"/>
      <c r="F44" s="125">
        <v>1</v>
      </c>
      <c r="G44" s="127">
        <v>1</v>
      </c>
      <c r="H44" s="127">
        <v>0</v>
      </c>
      <c r="I44" s="127">
        <v>0</v>
      </c>
      <c r="J44" s="127">
        <v>0</v>
      </c>
      <c r="K44" s="127">
        <v>0</v>
      </c>
      <c r="L44" s="127">
        <v>1</v>
      </c>
      <c r="M44" s="127">
        <v>1</v>
      </c>
      <c r="N44" s="127">
        <v>2</v>
      </c>
      <c r="O44" s="127">
        <v>0</v>
      </c>
      <c r="P44" s="127">
        <v>7</v>
      </c>
      <c r="Q44" s="127">
        <v>4</v>
      </c>
      <c r="R44" s="127">
        <v>3</v>
      </c>
      <c r="S44" s="127">
        <v>0</v>
      </c>
      <c r="T44" s="127">
        <v>4</v>
      </c>
      <c r="U44" s="127">
        <v>0</v>
      </c>
      <c r="V44" s="127">
        <v>6</v>
      </c>
      <c r="W44" s="127">
        <v>4</v>
      </c>
      <c r="X44" s="127">
        <v>2</v>
      </c>
      <c r="Y44" s="127">
        <v>5</v>
      </c>
      <c r="Z44" s="127">
        <v>7</v>
      </c>
      <c r="AA44" s="127">
        <v>7</v>
      </c>
    </row>
    <row r="45" spans="1:27" x14ac:dyDescent="0.25">
      <c r="A45" s="125"/>
      <c r="B45" s="125"/>
      <c r="C45" s="125"/>
      <c r="D45" s="127"/>
      <c r="E45" s="127"/>
      <c r="F45" s="125">
        <v>2</v>
      </c>
      <c r="G45" s="127">
        <v>2</v>
      </c>
      <c r="H45" s="127">
        <v>4</v>
      </c>
      <c r="I45" s="127">
        <v>7</v>
      </c>
      <c r="J45" s="124">
        <v>2</v>
      </c>
      <c r="K45" s="124">
        <v>3</v>
      </c>
      <c r="L45" s="124">
        <v>2</v>
      </c>
      <c r="M45" s="124">
        <v>1</v>
      </c>
      <c r="N45" s="124">
        <v>5</v>
      </c>
      <c r="O45" s="124">
        <v>1</v>
      </c>
      <c r="P45" s="124">
        <v>0</v>
      </c>
      <c r="Q45" s="124">
        <v>2</v>
      </c>
      <c r="R45" s="124">
        <v>2</v>
      </c>
      <c r="S45" s="124">
        <v>7</v>
      </c>
      <c r="T45" s="128"/>
      <c r="U45" s="124">
        <v>7</v>
      </c>
      <c r="V45" s="128"/>
      <c r="W45" s="124">
        <v>3</v>
      </c>
      <c r="X45" s="124">
        <v>5</v>
      </c>
      <c r="Y45" s="128"/>
      <c r="Z45" s="128"/>
      <c r="AA45" s="128"/>
    </row>
    <row r="46" spans="1:27" x14ac:dyDescent="0.25">
      <c r="A46" s="125"/>
      <c r="B46" s="125"/>
      <c r="C46" s="125"/>
      <c r="D46" s="127"/>
      <c r="E46" s="127"/>
      <c r="F46" s="125">
        <v>3</v>
      </c>
      <c r="G46" s="127">
        <v>1</v>
      </c>
      <c r="H46" s="127">
        <v>3</v>
      </c>
      <c r="I46" s="128"/>
      <c r="J46" s="124">
        <v>5</v>
      </c>
      <c r="K46" s="124">
        <v>4</v>
      </c>
      <c r="L46" s="124">
        <v>3</v>
      </c>
      <c r="M46" s="124">
        <v>5</v>
      </c>
      <c r="N46" s="128"/>
      <c r="O46" s="124">
        <v>6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x14ac:dyDescent="0.25">
      <c r="A47" s="125"/>
      <c r="B47" s="125"/>
      <c r="C47" s="122"/>
      <c r="D47" s="127"/>
      <c r="E47" s="127"/>
      <c r="F47" s="125">
        <v>4</v>
      </c>
      <c r="G47" s="127">
        <v>3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x14ac:dyDescent="0.25">
      <c r="A48" s="125" t="s">
        <v>34</v>
      </c>
      <c r="B48" s="125" t="s">
        <v>25</v>
      </c>
      <c r="C48" s="125" t="s">
        <v>130</v>
      </c>
      <c r="D48" s="125">
        <v>18</v>
      </c>
      <c r="E48" s="125">
        <v>17</v>
      </c>
      <c r="F48" s="125">
        <v>0</v>
      </c>
      <c r="G48" s="125">
        <v>1</v>
      </c>
      <c r="H48" s="125">
        <v>1</v>
      </c>
      <c r="I48" s="125">
        <v>0</v>
      </c>
      <c r="J48" s="125">
        <v>3</v>
      </c>
      <c r="K48" s="125">
        <v>0</v>
      </c>
      <c r="L48" s="125">
        <v>4</v>
      </c>
      <c r="M48" s="125">
        <v>0</v>
      </c>
      <c r="N48" s="125">
        <v>1</v>
      </c>
      <c r="O48" s="125">
        <v>6</v>
      </c>
      <c r="P48" s="125">
        <v>8</v>
      </c>
      <c r="Q48" s="125">
        <v>13</v>
      </c>
      <c r="R48" s="126">
        <v>13</v>
      </c>
      <c r="S48" s="125">
        <v>4</v>
      </c>
      <c r="T48" s="125">
        <v>11</v>
      </c>
      <c r="U48" s="125">
        <v>5</v>
      </c>
      <c r="V48" s="125">
        <v>12</v>
      </c>
      <c r="W48" s="125">
        <v>8</v>
      </c>
      <c r="X48" s="127">
        <v>8</v>
      </c>
      <c r="Y48" s="127">
        <v>11</v>
      </c>
      <c r="Z48" s="127">
        <v>12</v>
      </c>
      <c r="AA48" s="127">
        <v>3</v>
      </c>
    </row>
    <row r="49" spans="1:27" x14ac:dyDescent="0.25">
      <c r="A49" s="125"/>
      <c r="B49" s="125"/>
      <c r="C49" s="125"/>
      <c r="D49" s="127"/>
      <c r="E49" s="127"/>
      <c r="F49" s="125">
        <v>1</v>
      </c>
      <c r="G49" s="127">
        <v>0</v>
      </c>
      <c r="H49" s="127">
        <v>3</v>
      </c>
      <c r="I49" s="127">
        <v>0</v>
      </c>
      <c r="J49" s="127">
        <v>5</v>
      </c>
      <c r="K49" s="127">
        <v>2</v>
      </c>
      <c r="L49" s="127">
        <v>5</v>
      </c>
      <c r="M49" s="127">
        <v>9</v>
      </c>
      <c r="N49" s="127">
        <v>8</v>
      </c>
      <c r="O49" s="127">
        <v>3</v>
      </c>
      <c r="P49" s="127">
        <v>5</v>
      </c>
      <c r="Q49" s="127">
        <v>1</v>
      </c>
      <c r="R49" s="127">
        <v>0</v>
      </c>
      <c r="S49" s="127">
        <v>5</v>
      </c>
      <c r="T49" s="127">
        <v>6</v>
      </c>
      <c r="U49" s="127">
        <v>3</v>
      </c>
      <c r="V49" s="127">
        <v>5</v>
      </c>
      <c r="W49" s="127">
        <v>4</v>
      </c>
      <c r="X49" s="127">
        <v>4</v>
      </c>
      <c r="Y49" s="127">
        <v>6</v>
      </c>
      <c r="Z49" s="127">
        <v>5</v>
      </c>
      <c r="AA49" s="127">
        <v>14</v>
      </c>
    </row>
    <row r="50" spans="1:27" x14ac:dyDescent="0.25">
      <c r="A50" s="125"/>
      <c r="B50" s="125"/>
      <c r="C50" s="125"/>
      <c r="D50" s="127"/>
      <c r="E50" s="127"/>
      <c r="F50" s="125">
        <v>2</v>
      </c>
      <c r="G50" s="127">
        <v>5</v>
      </c>
      <c r="H50" s="127">
        <v>9</v>
      </c>
      <c r="I50" s="127">
        <v>17</v>
      </c>
      <c r="J50" s="124">
        <v>3</v>
      </c>
      <c r="K50" s="124">
        <v>2</v>
      </c>
      <c r="L50" s="124">
        <v>8</v>
      </c>
      <c r="M50" s="124">
        <v>4</v>
      </c>
      <c r="N50" s="124">
        <v>8</v>
      </c>
      <c r="O50" s="124">
        <v>0</v>
      </c>
      <c r="P50" s="124">
        <v>4</v>
      </c>
      <c r="Q50" s="124">
        <v>3</v>
      </c>
      <c r="R50" s="124">
        <v>4</v>
      </c>
      <c r="S50" s="124">
        <v>8</v>
      </c>
      <c r="T50" s="128"/>
      <c r="U50" s="124">
        <v>9</v>
      </c>
      <c r="V50" s="128"/>
      <c r="W50" s="124">
        <v>5</v>
      </c>
      <c r="X50" s="124">
        <v>5</v>
      </c>
      <c r="Y50" s="128"/>
      <c r="Z50" s="128"/>
      <c r="AA50" s="128"/>
    </row>
    <row r="51" spans="1:27" x14ac:dyDescent="0.25">
      <c r="A51" s="125"/>
      <c r="B51" s="125"/>
      <c r="C51" s="125"/>
      <c r="D51" s="127"/>
      <c r="E51" s="127"/>
      <c r="F51" s="125">
        <v>3</v>
      </c>
      <c r="G51" s="127">
        <v>5</v>
      </c>
      <c r="H51" s="127">
        <v>4</v>
      </c>
      <c r="I51" s="128"/>
      <c r="J51" s="124">
        <v>6</v>
      </c>
      <c r="K51" s="124">
        <v>13</v>
      </c>
      <c r="L51" s="124">
        <v>0</v>
      </c>
      <c r="M51" s="124">
        <v>4</v>
      </c>
      <c r="N51" s="128"/>
      <c r="O51" s="124">
        <v>8</v>
      </c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x14ac:dyDescent="0.25">
      <c r="A52" s="125"/>
      <c r="B52" s="125"/>
      <c r="C52" s="122"/>
      <c r="D52" s="127"/>
      <c r="E52" s="127"/>
      <c r="F52" s="125">
        <v>4</v>
      </c>
      <c r="G52" s="127">
        <v>6</v>
      </c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x14ac:dyDescent="0.25">
      <c r="A53" s="125" t="s">
        <v>42</v>
      </c>
      <c r="B53" s="125" t="s">
        <v>25</v>
      </c>
      <c r="C53" s="125" t="s">
        <v>153</v>
      </c>
      <c r="D53" s="125">
        <v>26</v>
      </c>
      <c r="E53" s="125">
        <v>23</v>
      </c>
      <c r="F53" s="125">
        <v>0</v>
      </c>
      <c r="G53" s="125">
        <v>1</v>
      </c>
      <c r="H53" s="125">
        <v>3</v>
      </c>
      <c r="I53" s="125">
        <v>0</v>
      </c>
      <c r="J53" s="125">
        <v>4</v>
      </c>
      <c r="K53" s="125">
        <v>2</v>
      </c>
      <c r="L53" s="125">
        <v>6</v>
      </c>
      <c r="M53" s="125">
        <v>22</v>
      </c>
      <c r="N53" s="125">
        <v>1</v>
      </c>
      <c r="O53" s="125">
        <v>0</v>
      </c>
      <c r="P53" s="125">
        <v>12</v>
      </c>
      <c r="Q53" s="125">
        <v>11</v>
      </c>
      <c r="R53" s="126">
        <v>13</v>
      </c>
      <c r="S53" s="125">
        <v>3</v>
      </c>
      <c r="T53" s="125">
        <v>13</v>
      </c>
      <c r="U53" s="125">
        <v>8</v>
      </c>
      <c r="V53" s="125">
        <v>12</v>
      </c>
      <c r="W53" s="125">
        <v>8</v>
      </c>
      <c r="X53" s="125">
        <v>19</v>
      </c>
      <c r="Y53" s="125">
        <v>13</v>
      </c>
      <c r="Z53" s="125">
        <v>12</v>
      </c>
      <c r="AA53" s="127">
        <v>0</v>
      </c>
    </row>
    <row r="54" spans="1:27" x14ac:dyDescent="0.25">
      <c r="A54" s="125"/>
      <c r="B54" s="125"/>
      <c r="C54" s="125"/>
      <c r="D54" s="127"/>
      <c r="E54" s="127"/>
      <c r="F54" s="125">
        <v>1</v>
      </c>
      <c r="G54" s="125">
        <v>2</v>
      </c>
      <c r="H54" s="125">
        <v>8</v>
      </c>
      <c r="I54" s="125">
        <v>3</v>
      </c>
      <c r="J54" s="125">
        <v>4</v>
      </c>
      <c r="K54" s="125">
        <v>1</v>
      </c>
      <c r="L54" s="125">
        <v>3</v>
      </c>
      <c r="M54" s="125">
        <v>1</v>
      </c>
      <c r="N54" s="125">
        <v>12</v>
      </c>
      <c r="O54" s="125">
        <v>7</v>
      </c>
      <c r="P54" s="125">
        <v>7</v>
      </c>
      <c r="Q54" s="125">
        <v>1</v>
      </c>
      <c r="R54" s="125">
        <v>3</v>
      </c>
      <c r="S54" s="125">
        <v>0</v>
      </c>
      <c r="T54" s="125">
        <v>10</v>
      </c>
      <c r="U54" s="125">
        <v>2</v>
      </c>
      <c r="V54" s="125">
        <v>11</v>
      </c>
      <c r="W54" s="125">
        <v>5</v>
      </c>
      <c r="X54" s="125">
        <v>2</v>
      </c>
      <c r="Y54" s="125">
        <v>10</v>
      </c>
      <c r="Z54" s="125">
        <v>11</v>
      </c>
      <c r="AA54" s="127">
        <v>23</v>
      </c>
    </row>
    <row r="55" spans="1:27" x14ac:dyDescent="0.25">
      <c r="A55" s="125"/>
      <c r="B55" s="125"/>
      <c r="C55" s="125"/>
      <c r="D55" s="127"/>
      <c r="E55" s="127"/>
      <c r="F55" s="125">
        <v>2</v>
      </c>
      <c r="G55" s="125">
        <v>2</v>
      </c>
      <c r="H55" s="125">
        <v>8</v>
      </c>
      <c r="I55" s="125">
        <v>20</v>
      </c>
      <c r="J55" s="122">
        <v>6</v>
      </c>
      <c r="K55" s="122">
        <v>8</v>
      </c>
      <c r="L55" s="122">
        <v>5</v>
      </c>
      <c r="M55" s="122">
        <v>0</v>
      </c>
      <c r="N55" s="122">
        <v>10</v>
      </c>
      <c r="O55" s="122">
        <v>3</v>
      </c>
      <c r="P55" s="122">
        <v>4</v>
      </c>
      <c r="Q55" s="122">
        <v>11</v>
      </c>
      <c r="R55" s="122">
        <v>7</v>
      </c>
      <c r="S55" s="122">
        <v>20</v>
      </c>
      <c r="T55" s="128"/>
      <c r="U55" s="122">
        <v>13</v>
      </c>
      <c r="V55" s="128"/>
      <c r="W55" s="122">
        <v>10</v>
      </c>
      <c r="X55" s="122">
        <v>2</v>
      </c>
      <c r="Y55" s="128"/>
      <c r="Z55" s="128"/>
      <c r="AA55" s="128"/>
    </row>
    <row r="56" spans="1:27" x14ac:dyDescent="0.25">
      <c r="A56" s="125"/>
      <c r="B56" s="125"/>
      <c r="C56" s="125"/>
      <c r="D56" s="127"/>
      <c r="E56" s="127"/>
      <c r="F56" s="125">
        <v>3</v>
      </c>
      <c r="G56" s="125">
        <v>12</v>
      </c>
      <c r="H56" s="125">
        <v>4</v>
      </c>
      <c r="I56" s="128"/>
      <c r="J56" s="122">
        <v>9</v>
      </c>
      <c r="K56" s="122">
        <v>12</v>
      </c>
      <c r="L56" s="122">
        <v>9</v>
      </c>
      <c r="M56" s="122">
        <v>0</v>
      </c>
      <c r="N56" s="128"/>
      <c r="O56" s="122">
        <v>13</v>
      </c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x14ac:dyDescent="0.25">
      <c r="A57" s="125"/>
      <c r="B57" s="125"/>
      <c r="C57" s="122"/>
      <c r="D57" s="127"/>
      <c r="E57" s="127"/>
      <c r="F57" s="125">
        <v>4</v>
      </c>
      <c r="G57" s="125">
        <v>6</v>
      </c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x14ac:dyDescent="0.25">
      <c r="A58" s="129" t="s">
        <v>42</v>
      </c>
      <c r="B58" s="129" t="s">
        <v>27</v>
      </c>
      <c r="C58" s="127" t="s">
        <v>154</v>
      </c>
      <c r="D58" s="125">
        <v>26</v>
      </c>
      <c r="E58" s="125">
        <v>22</v>
      </c>
      <c r="F58" s="125">
        <v>0</v>
      </c>
      <c r="G58" s="125">
        <v>8</v>
      </c>
      <c r="H58" s="125">
        <v>7</v>
      </c>
      <c r="I58" s="125">
        <v>0</v>
      </c>
      <c r="J58" s="125">
        <v>6</v>
      </c>
      <c r="K58" s="125">
        <v>1</v>
      </c>
      <c r="L58" s="125">
        <v>5</v>
      </c>
      <c r="M58" s="125">
        <v>6</v>
      </c>
      <c r="N58" s="125">
        <v>2</v>
      </c>
      <c r="O58" s="125">
        <v>2</v>
      </c>
      <c r="P58" s="125">
        <v>15</v>
      </c>
      <c r="Q58" s="125">
        <v>13</v>
      </c>
      <c r="R58" s="126">
        <v>13</v>
      </c>
      <c r="S58" s="125">
        <v>9</v>
      </c>
      <c r="T58" s="125">
        <v>15</v>
      </c>
      <c r="U58" s="125">
        <v>7</v>
      </c>
      <c r="V58" s="125">
        <v>11</v>
      </c>
      <c r="W58" s="125">
        <v>18</v>
      </c>
      <c r="X58" s="125">
        <v>20</v>
      </c>
      <c r="Y58" s="125">
        <v>8</v>
      </c>
      <c r="Z58" s="125">
        <v>14</v>
      </c>
      <c r="AA58" s="127">
        <v>1</v>
      </c>
    </row>
    <row r="59" spans="1:27" x14ac:dyDescent="0.25">
      <c r="A59" s="129"/>
      <c r="B59" s="129"/>
      <c r="C59" s="127"/>
      <c r="D59" s="127"/>
      <c r="E59" s="127"/>
      <c r="F59" s="125">
        <v>1</v>
      </c>
      <c r="G59" s="125">
        <v>0</v>
      </c>
      <c r="H59" s="125">
        <v>6</v>
      </c>
      <c r="I59" s="125">
        <v>6</v>
      </c>
      <c r="J59" s="125">
        <v>6</v>
      </c>
      <c r="K59" s="125">
        <v>1</v>
      </c>
      <c r="L59" s="125">
        <v>4</v>
      </c>
      <c r="M59" s="125">
        <v>3</v>
      </c>
      <c r="N59" s="125">
        <v>10</v>
      </c>
      <c r="O59" s="125">
        <v>3</v>
      </c>
      <c r="P59" s="125">
        <v>5</v>
      </c>
      <c r="Q59" s="125">
        <v>3</v>
      </c>
      <c r="R59" s="125">
        <v>5</v>
      </c>
      <c r="S59" s="125">
        <v>0</v>
      </c>
      <c r="T59" s="125">
        <v>7</v>
      </c>
      <c r="U59" s="125">
        <v>5</v>
      </c>
      <c r="V59" s="125">
        <v>11</v>
      </c>
      <c r="W59" s="125">
        <v>1</v>
      </c>
      <c r="X59" s="125">
        <v>0</v>
      </c>
      <c r="Y59" s="125">
        <v>14</v>
      </c>
      <c r="Z59" s="125">
        <v>8</v>
      </c>
      <c r="AA59" s="127">
        <v>21</v>
      </c>
    </row>
    <row r="60" spans="1:27" x14ac:dyDescent="0.25">
      <c r="A60" s="129"/>
      <c r="B60" s="129"/>
      <c r="C60" s="127"/>
      <c r="D60" s="127"/>
      <c r="E60" s="127"/>
      <c r="F60" s="125">
        <v>2</v>
      </c>
      <c r="G60" s="125">
        <v>3</v>
      </c>
      <c r="H60" s="125">
        <v>5</v>
      </c>
      <c r="I60" s="125">
        <v>16</v>
      </c>
      <c r="J60" s="122">
        <v>5</v>
      </c>
      <c r="K60" s="122">
        <v>2</v>
      </c>
      <c r="L60" s="122">
        <v>9</v>
      </c>
      <c r="M60" s="122">
        <v>9</v>
      </c>
      <c r="N60" s="122">
        <v>10</v>
      </c>
      <c r="O60" s="122">
        <v>5</v>
      </c>
      <c r="P60" s="122">
        <v>2</v>
      </c>
      <c r="Q60" s="122">
        <v>6</v>
      </c>
      <c r="R60" s="122">
        <v>4</v>
      </c>
      <c r="S60" s="122">
        <v>13</v>
      </c>
      <c r="T60" s="128"/>
      <c r="U60" s="122">
        <v>10</v>
      </c>
      <c r="V60" s="128"/>
      <c r="W60" s="122">
        <v>3</v>
      </c>
      <c r="X60" s="122">
        <v>2</v>
      </c>
      <c r="Y60" s="128"/>
      <c r="Z60" s="128"/>
      <c r="AA60" s="128"/>
    </row>
    <row r="61" spans="1:27" x14ac:dyDescent="0.25">
      <c r="A61" s="129"/>
      <c r="B61" s="129"/>
      <c r="C61" s="127"/>
      <c r="D61" s="127"/>
      <c r="E61" s="127"/>
      <c r="F61" s="125">
        <v>3</v>
      </c>
      <c r="G61" s="125">
        <v>5</v>
      </c>
      <c r="H61" s="125">
        <v>4</v>
      </c>
      <c r="I61" s="128"/>
      <c r="J61" s="122">
        <v>5</v>
      </c>
      <c r="K61" s="122">
        <v>18</v>
      </c>
      <c r="L61" s="122">
        <v>4</v>
      </c>
      <c r="M61" s="122">
        <v>4</v>
      </c>
      <c r="N61" s="128"/>
      <c r="O61" s="122">
        <v>12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x14ac:dyDescent="0.25">
      <c r="A62" s="129"/>
      <c r="B62" s="129"/>
      <c r="C62" s="127"/>
      <c r="D62" s="127"/>
      <c r="E62" s="127"/>
      <c r="F62" s="125">
        <v>4</v>
      </c>
      <c r="G62" s="125">
        <v>6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x14ac:dyDescent="0.25">
      <c r="A63" s="125" t="s">
        <v>44</v>
      </c>
      <c r="B63" s="125" t="s">
        <v>25</v>
      </c>
      <c r="C63" s="125" t="s">
        <v>158</v>
      </c>
      <c r="D63" s="125">
        <v>17</v>
      </c>
      <c r="E63" s="125">
        <v>14</v>
      </c>
      <c r="F63" s="125">
        <v>0</v>
      </c>
      <c r="G63" s="125">
        <v>1</v>
      </c>
      <c r="H63" s="125">
        <v>1</v>
      </c>
      <c r="I63" s="125">
        <v>1</v>
      </c>
      <c r="J63" s="125">
        <v>3</v>
      </c>
      <c r="K63" s="125">
        <v>0</v>
      </c>
      <c r="L63" s="125">
        <v>3</v>
      </c>
      <c r="M63" s="125">
        <v>6</v>
      </c>
      <c r="N63" s="125">
        <v>1</v>
      </c>
      <c r="O63" s="125">
        <v>2</v>
      </c>
      <c r="P63" s="125">
        <v>7</v>
      </c>
      <c r="Q63" s="125">
        <v>6</v>
      </c>
      <c r="R63" s="126">
        <v>6</v>
      </c>
      <c r="S63" s="125">
        <v>5</v>
      </c>
      <c r="T63" s="125">
        <v>8</v>
      </c>
      <c r="U63" s="125">
        <v>6</v>
      </c>
      <c r="V63" s="125">
        <v>8</v>
      </c>
      <c r="W63" s="125">
        <v>11</v>
      </c>
      <c r="X63" s="127">
        <v>6</v>
      </c>
      <c r="Y63" s="127">
        <v>10</v>
      </c>
      <c r="Z63" s="127">
        <v>2</v>
      </c>
      <c r="AA63" s="127">
        <v>4</v>
      </c>
    </row>
    <row r="64" spans="1:27" x14ac:dyDescent="0.25">
      <c r="A64" s="125" t="s">
        <v>44</v>
      </c>
      <c r="B64" s="125" t="s">
        <v>25</v>
      </c>
      <c r="C64" s="125"/>
      <c r="D64" s="127"/>
      <c r="E64" s="127"/>
      <c r="F64" s="125">
        <v>1</v>
      </c>
      <c r="G64" s="127">
        <v>0</v>
      </c>
      <c r="H64" s="127">
        <v>3</v>
      </c>
      <c r="I64" s="127">
        <v>4</v>
      </c>
      <c r="J64" s="127">
        <v>2</v>
      </c>
      <c r="K64" s="127">
        <v>3</v>
      </c>
      <c r="L64" s="127">
        <v>4</v>
      </c>
      <c r="M64" s="127">
        <v>0</v>
      </c>
      <c r="N64" s="127">
        <v>2</v>
      </c>
      <c r="O64" s="127">
        <v>2</v>
      </c>
      <c r="P64" s="127">
        <v>5</v>
      </c>
      <c r="Q64" s="127">
        <v>2</v>
      </c>
      <c r="R64" s="127">
        <v>0</v>
      </c>
      <c r="S64" s="127">
        <v>1</v>
      </c>
      <c r="T64" s="127">
        <v>6</v>
      </c>
      <c r="U64" s="127">
        <v>0</v>
      </c>
      <c r="V64" s="127">
        <v>6</v>
      </c>
      <c r="W64" s="127">
        <v>0</v>
      </c>
      <c r="X64" s="127">
        <v>7</v>
      </c>
      <c r="Y64" s="127">
        <v>4</v>
      </c>
      <c r="Z64" s="127">
        <v>12</v>
      </c>
      <c r="AA64" s="127">
        <v>10</v>
      </c>
    </row>
    <row r="65" spans="1:27" x14ac:dyDescent="0.25">
      <c r="A65" s="125" t="s">
        <v>44</v>
      </c>
      <c r="B65" s="125" t="s">
        <v>25</v>
      </c>
      <c r="C65" s="125"/>
      <c r="D65" s="127"/>
      <c r="E65" s="127"/>
      <c r="F65" s="125">
        <v>2</v>
      </c>
      <c r="G65" s="127">
        <v>4</v>
      </c>
      <c r="H65" s="127">
        <v>2</v>
      </c>
      <c r="I65" s="127">
        <v>9</v>
      </c>
      <c r="J65" s="124">
        <v>0</v>
      </c>
      <c r="K65" s="124">
        <v>3</v>
      </c>
      <c r="L65" s="124">
        <v>6</v>
      </c>
      <c r="M65" s="124">
        <v>2</v>
      </c>
      <c r="N65" s="124">
        <v>11</v>
      </c>
      <c r="O65" s="124">
        <v>2</v>
      </c>
      <c r="P65" s="124">
        <v>2</v>
      </c>
      <c r="Q65" s="124">
        <v>6</v>
      </c>
      <c r="R65" s="124">
        <v>8</v>
      </c>
      <c r="S65" s="124">
        <v>8</v>
      </c>
      <c r="T65" s="128"/>
      <c r="U65" s="124">
        <v>8</v>
      </c>
      <c r="V65" s="128"/>
      <c r="W65" s="124">
        <v>3</v>
      </c>
      <c r="X65" s="124">
        <v>1</v>
      </c>
      <c r="Y65" s="128"/>
      <c r="Z65" s="128"/>
      <c r="AA65" s="128"/>
    </row>
    <row r="66" spans="1:27" x14ac:dyDescent="0.25">
      <c r="A66" s="125" t="s">
        <v>44</v>
      </c>
      <c r="B66" s="125" t="s">
        <v>25</v>
      </c>
      <c r="C66" s="125"/>
      <c r="D66" s="127"/>
      <c r="E66" s="127"/>
      <c r="F66" s="125">
        <v>3</v>
      </c>
      <c r="G66" s="127">
        <v>4</v>
      </c>
      <c r="H66" s="127">
        <v>8</v>
      </c>
      <c r="I66" s="128"/>
      <c r="J66" s="124">
        <v>9</v>
      </c>
      <c r="K66" s="124">
        <v>8</v>
      </c>
      <c r="L66" s="124">
        <v>1</v>
      </c>
      <c r="M66" s="124">
        <v>6</v>
      </c>
      <c r="N66" s="128"/>
      <c r="O66" s="124">
        <v>8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x14ac:dyDescent="0.25">
      <c r="A67" s="125" t="s">
        <v>44</v>
      </c>
      <c r="B67" s="125" t="s">
        <v>25</v>
      </c>
      <c r="C67" s="122"/>
      <c r="D67" s="127"/>
      <c r="E67" s="127"/>
      <c r="F67" s="125">
        <v>4</v>
      </c>
      <c r="G67" s="127">
        <v>5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x14ac:dyDescent="0.25">
      <c r="A68" s="129" t="s">
        <v>44</v>
      </c>
      <c r="B68" s="129" t="s">
        <v>27</v>
      </c>
      <c r="C68" s="127" t="s">
        <v>159</v>
      </c>
      <c r="D68" s="127">
        <v>21</v>
      </c>
      <c r="E68" s="127">
        <v>19</v>
      </c>
      <c r="F68" s="125">
        <v>0</v>
      </c>
      <c r="G68" s="125">
        <v>1</v>
      </c>
      <c r="H68" s="125">
        <v>1</v>
      </c>
      <c r="I68" s="125">
        <v>0</v>
      </c>
      <c r="J68" s="125">
        <v>1</v>
      </c>
      <c r="K68" s="125">
        <v>3</v>
      </c>
      <c r="L68" s="125">
        <v>2</v>
      </c>
      <c r="M68" s="125">
        <v>1</v>
      </c>
      <c r="N68" s="125">
        <v>4</v>
      </c>
      <c r="O68" s="125">
        <v>1</v>
      </c>
      <c r="P68" s="125">
        <v>3</v>
      </c>
      <c r="Q68" s="125">
        <v>7</v>
      </c>
      <c r="R68" s="126">
        <v>8</v>
      </c>
      <c r="S68" s="125">
        <v>2</v>
      </c>
      <c r="T68" s="125">
        <v>7</v>
      </c>
      <c r="U68" s="125">
        <v>8</v>
      </c>
      <c r="V68" s="125">
        <v>9</v>
      </c>
      <c r="W68" s="125">
        <v>7</v>
      </c>
      <c r="X68" s="127">
        <v>7</v>
      </c>
      <c r="Y68" s="127">
        <v>1</v>
      </c>
      <c r="Z68" s="127">
        <v>12</v>
      </c>
      <c r="AA68" s="127">
        <v>0</v>
      </c>
    </row>
    <row r="69" spans="1:27" x14ac:dyDescent="0.25">
      <c r="A69" s="129" t="s">
        <v>44</v>
      </c>
      <c r="B69" s="129" t="s">
        <v>27</v>
      </c>
      <c r="C69" s="127"/>
      <c r="D69" s="127"/>
      <c r="E69" s="127"/>
      <c r="F69" s="125">
        <v>1</v>
      </c>
      <c r="G69" s="127">
        <v>1</v>
      </c>
      <c r="H69" s="127">
        <v>2</v>
      </c>
      <c r="I69" s="127">
        <v>5</v>
      </c>
      <c r="J69" s="127">
        <v>2</v>
      </c>
      <c r="K69" s="127">
        <v>0</v>
      </c>
      <c r="L69" s="127">
        <v>5</v>
      </c>
      <c r="M69" s="127">
        <v>2</v>
      </c>
      <c r="N69" s="127">
        <v>1</v>
      </c>
      <c r="O69" s="127">
        <v>2</v>
      </c>
      <c r="P69" s="127">
        <v>4</v>
      </c>
      <c r="Q69" s="127">
        <v>3</v>
      </c>
      <c r="R69" s="127">
        <v>5</v>
      </c>
      <c r="S69" s="127">
        <v>4</v>
      </c>
      <c r="T69" s="127">
        <v>12</v>
      </c>
      <c r="U69" s="127">
        <v>5</v>
      </c>
      <c r="V69" s="127">
        <v>10</v>
      </c>
      <c r="W69" s="127">
        <v>2</v>
      </c>
      <c r="X69" s="127">
        <v>5</v>
      </c>
      <c r="Y69" s="127">
        <v>18</v>
      </c>
      <c r="Z69" s="127">
        <v>7</v>
      </c>
      <c r="AA69" s="127">
        <v>19</v>
      </c>
    </row>
    <row r="70" spans="1:27" x14ac:dyDescent="0.25">
      <c r="A70" s="129" t="s">
        <v>44</v>
      </c>
      <c r="B70" s="129" t="s">
        <v>27</v>
      </c>
      <c r="C70" s="127"/>
      <c r="D70" s="127"/>
      <c r="E70" s="127"/>
      <c r="F70" s="125">
        <v>2</v>
      </c>
      <c r="G70" s="127">
        <v>2</v>
      </c>
      <c r="H70" s="127">
        <v>8</v>
      </c>
      <c r="I70" s="127">
        <v>14</v>
      </c>
      <c r="J70" s="124">
        <v>2</v>
      </c>
      <c r="K70" s="124">
        <v>0</v>
      </c>
      <c r="L70" s="124">
        <v>6</v>
      </c>
      <c r="M70" s="124">
        <v>4</v>
      </c>
      <c r="N70" s="124">
        <v>14</v>
      </c>
      <c r="O70" s="124">
        <v>2</v>
      </c>
      <c r="P70" s="124">
        <v>12</v>
      </c>
      <c r="Q70" s="124">
        <v>9</v>
      </c>
      <c r="R70" s="124">
        <v>6</v>
      </c>
      <c r="S70" s="124">
        <v>13</v>
      </c>
      <c r="T70" s="128"/>
      <c r="U70" s="124">
        <v>6</v>
      </c>
      <c r="V70" s="128"/>
      <c r="W70" s="124">
        <v>10</v>
      </c>
      <c r="X70" s="124">
        <v>7</v>
      </c>
      <c r="Y70" s="128"/>
      <c r="Z70" s="128"/>
      <c r="AA70" s="128"/>
    </row>
    <row r="71" spans="1:27" x14ac:dyDescent="0.25">
      <c r="A71" s="129" t="s">
        <v>44</v>
      </c>
      <c r="B71" s="129" t="s">
        <v>27</v>
      </c>
      <c r="C71" s="127"/>
      <c r="D71" s="127"/>
      <c r="E71" s="127"/>
      <c r="F71" s="125">
        <v>3</v>
      </c>
      <c r="G71" s="127">
        <v>8</v>
      </c>
      <c r="H71" s="127">
        <v>8</v>
      </c>
      <c r="I71" s="128"/>
      <c r="J71" s="124">
        <v>14</v>
      </c>
      <c r="K71" s="124">
        <v>16</v>
      </c>
      <c r="L71" s="124">
        <v>6</v>
      </c>
      <c r="M71" s="124">
        <v>12</v>
      </c>
      <c r="N71" s="128"/>
      <c r="O71" s="124">
        <v>14</v>
      </c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x14ac:dyDescent="0.25">
      <c r="A72" s="129" t="s">
        <v>44</v>
      </c>
      <c r="B72" s="129" t="s">
        <v>27</v>
      </c>
      <c r="C72" s="127"/>
      <c r="D72" s="127"/>
      <c r="E72" s="127"/>
      <c r="F72" s="125">
        <v>4</v>
      </c>
      <c r="G72" s="127">
        <v>7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x14ac:dyDescent="0.25">
      <c r="A73" s="125" t="s">
        <v>45</v>
      </c>
      <c r="B73" s="125" t="s">
        <v>25</v>
      </c>
      <c r="C73" s="125" t="s">
        <v>175</v>
      </c>
      <c r="D73" s="125">
        <v>22</v>
      </c>
      <c r="E73" s="125">
        <v>19</v>
      </c>
      <c r="F73" s="125">
        <v>0</v>
      </c>
      <c r="G73" s="125">
        <v>1</v>
      </c>
      <c r="H73" s="125">
        <v>4</v>
      </c>
      <c r="I73" s="125">
        <v>0</v>
      </c>
      <c r="J73" s="125">
        <v>0</v>
      </c>
      <c r="K73" s="125">
        <v>1</v>
      </c>
      <c r="L73" s="125">
        <v>5</v>
      </c>
      <c r="M73" s="125">
        <v>3</v>
      </c>
      <c r="N73" s="125">
        <v>3</v>
      </c>
      <c r="O73" s="125">
        <v>3</v>
      </c>
      <c r="P73" s="125">
        <v>3</v>
      </c>
      <c r="Q73" s="125">
        <v>12</v>
      </c>
      <c r="R73" s="126">
        <v>16</v>
      </c>
      <c r="S73" s="125">
        <v>6</v>
      </c>
      <c r="T73" s="125">
        <v>12</v>
      </c>
      <c r="U73" s="125">
        <v>7</v>
      </c>
      <c r="V73" s="125">
        <v>10</v>
      </c>
      <c r="W73" s="125">
        <v>6</v>
      </c>
      <c r="X73" s="127">
        <v>7</v>
      </c>
      <c r="Y73" s="127">
        <v>11</v>
      </c>
      <c r="Z73" s="127">
        <v>7</v>
      </c>
      <c r="AA73" s="127">
        <v>3</v>
      </c>
    </row>
    <row r="74" spans="1:27" x14ac:dyDescent="0.25">
      <c r="A74" s="125"/>
      <c r="B74" s="125"/>
      <c r="C74" s="125"/>
      <c r="D74" s="127"/>
      <c r="E74" s="127"/>
      <c r="F74" s="125">
        <v>1</v>
      </c>
      <c r="G74" s="127">
        <v>4</v>
      </c>
      <c r="H74" s="127">
        <v>7</v>
      </c>
      <c r="I74" s="127">
        <v>5</v>
      </c>
      <c r="J74" s="127">
        <v>1</v>
      </c>
      <c r="K74" s="127">
        <v>0</v>
      </c>
      <c r="L74" s="127">
        <v>5</v>
      </c>
      <c r="M74" s="127">
        <v>3</v>
      </c>
      <c r="N74" s="127">
        <v>4</v>
      </c>
      <c r="O74" s="127">
        <v>2</v>
      </c>
      <c r="P74" s="127">
        <v>10</v>
      </c>
      <c r="Q74" s="127">
        <v>2</v>
      </c>
      <c r="R74" s="127">
        <v>3</v>
      </c>
      <c r="S74" s="127">
        <v>1</v>
      </c>
      <c r="T74" s="127">
        <v>7</v>
      </c>
      <c r="U74" s="127">
        <v>1</v>
      </c>
      <c r="V74" s="127">
        <v>9</v>
      </c>
      <c r="W74" s="127">
        <v>9</v>
      </c>
      <c r="X74" s="127">
        <v>10</v>
      </c>
      <c r="Y74" s="127">
        <v>8</v>
      </c>
      <c r="Z74" s="127">
        <v>12</v>
      </c>
      <c r="AA74" s="127">
        <v>16</v>
      </c>
    </row>
    <row r="75" spans="1:27" x14ac:dyDescent="0.25">
      <c r="A75" s="125"/>
      <c r="B75" s="125"/>
      <c r="C75" s="125"/>
      <c r="D75" s="127"/>
      <c r="E75" s="127"/>
      <c r="F75" s="125">
        <v>2</v>
      </c>
      <c r="G75" s="127">
        <v>3</v>
      </c>
      <c r="H75" s="127">
        <v>5</v>
      </c>
      <c r="I75" s="127">
        <v>14</v>
      </c>
      <c r="J75" s="124">
        <v>4</v>
      </c>
      <c r="K75" s="124">
        <v>11</v>
      </c>
      <c r="L75" s="124">
        <v>4</v>
      </c>
      <c r="M75" s="124">
        <v>7</v>
      </c>
      <c r="N75" s="124">
        <v>12</v>
      </c>
      <c r="O75" s="124">
        <v>1</v>
      </c>
      <c r="P75" s="124">
        <v>6</v>
      </c>
      <c r="Q75" s="124">
        <v>5</v>
      </c>
      <c r="R75" s="124">
        <v>0</v>
      </c>
      <c r="S75" s="124">
        <v>12</v>
      </c>
      <c r="T75" s="128"/>
      <c r="U75" s="124">
        <v>11</v>
      </c>
      <c r="V75" s="128"/>
      <c r="W75" s="124">
        <v>4</v>
      </c>
      <c r="X75" s="124">
        <v>2</v>
      </c>
      <c r="Y75" s="128"/>
      <c r="Z75" s="128"/>
      <c r="AA75" s="128"/>
    </row>
    <row r="76" spans="1:27" x14ac:dyDescent="0.25">
      <c r="A76" s="125"/>
      <c r="B76" s="125"/>
      <c r="C76" s="125"/>
      <c r="D76" s="127"/>
      <c r="E76" s="127"/>
      <c r="F76" s="125">
        <v>3</v>
      </c>
      <c r="G76" s="127">
        <v>2</v>
      </c>
      <c r="H76" s="127">
        <v>3</v>
      </c>
      <c r="I76" s="128"/>
      <c r="J76" s="124">
        <v>14</v>
      </c>
      <c r="K76" s="124">
        <v>7</v>
      </c>
      <c r="L76" s="124">
        <v>5</v>
      </c>
      <c r="M76" s="124">
        <v>6</v>
      </c>
      <c r="N76" s="128"/>
      <c r="O76" s="124">
        <v>13</v>
      </c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x14ac:dyDescent="0.25">
      <c r="A77" s="125"/>
      <c r="B77" s="125"/>
      <c r="C77" s="122"/>
      <c r="D77" s="127"/>
      <c r="E77" s="127"/>
      <c r="F77" s="125">
        <v>4</v>
      </c>
      <c r="G77" s="127">
        <v>9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x14ac:dyDescent="0.25">
      <c r="A78" s="129" t="s">
        <v>45</v>
      </c>
      <c r="B78" s="129" t="s">
        <v>27</v>
      </c>
      <c r="C78" s="127" t="s">
        <v>175</v>
      </c>
      <c r="D78" s="127">
        <v>20</v>
      </c>
      <c r="E78" s="127">
        <v>18</v>
      </c>
      <c r="F78" s="125">
        <v>0</v>
      </c>
      <c r="G78" s="125">
        <v>3</v>
      </c>
      <c r="H78" s="125">
        <v>5</v>
      </c>
      <c r="I78" s="125">
        <v>0</v>
      </c>
      <c r="J78" s="125">
        <v>0</v>
      </c>
      <c r="K78" s="125">
        <v>0</v>
      </c>
      <c r="L78" s="125">
        <v>2</v>
      </c>
      <c r="M78" s="125">
        <v>2</v>
      </c>
      <c r="N78" s="125">
        <v>1</v>
      </c>
      <c r="O78" s="125">
        <v>1</v>
      </c>
      <c r="P78" s="125">
        <v>11</v>
      </c>
      <c r="Q78" s="125">
        <v>8</v>
      </c>
      <c r="R78" s="126">
        <v>13</v>
      </c>
      <c r="S78" s="125">
        <v>6</v>
      </c>
      <c r="T78" s="125">
        <v>10</v>
      </c>
      <c r="U78" s="125">
        <v>12</v>
      </c>
      <c r="V78" s="125">
        <v>14</v>
      </c>
      <c r="W78" s="125">
        <v>10</v>
      </c>
      <c r="X78" s="127">
        <v>12</v>
      </c>
      <c r="Y78" s="127">
        <v>13</v>
      </c>
      <c r="Z78" s="127">
        <v>15</v>
      </c>
      <c r="AA78" s="127">
        <v>6</v>
      </c>
    </row>
    <row r="79" spans="1:27" x14ac:dyDescent="0.25">
      <c r="A79" s="129"/>
      <c r="B79" s="129"/>
      <c r="C79" s="127"/>
      <c r="D79" s="127"/>
      <c r="E79" s="127"/>
      <c r="F79" s="125">
        <v>1</v>
      </c>
      <c r="G79" s="127">
        <v>2</v>
      </c>
      <c r="H79" s="127">
        <v>6</v>
      </c>
      <c r="I79" s="127">
        <v>5</v>
      </c>
      <c r="J79" s="127">
        <v>1</v>
      </c>
      <c r="K79" s="127">
        <v>2</v>
      </c>
      <c r="L79" s="127">
        <v>4</v>
      </c>
      <c r="M79" s="127">
        <v>2</v>
      </c>
      <c r="N79" s="127">
        <v>9</v>
      </c>
      <c r="O79" s="127">
        <v>4</v>
      </c>
      <c r="P79" s="127">
        <v>6</v>
      </c>
      <c r="Q79" s="127">
        <v>5</v>
      </c>
      <c r="R79" s="127">
        <v>1</v>
      </c>
      <c r="S79" s="127">
        <v>5</v>
      </c>
      <c r="T79" s="127">
        <v>8</v>
      </c>
      <c r="U79" s="127">
        <v>2</v>
      </c>
      <c r="V79" s="127">
        <v>4</v>
      </c>
      <c r="W79" s="127">
        <v>5</v>
      </c>
      <c r="X79" s="127">
        <v>4</v>
      </c>
      <c r="Y79" s="127">
        <v>5</v>
      </c>
      <c r="Z79" s="127">
        <v>3</v>
      </c>
      <c r="AA79" s="127">
        <v>12</v>
      </c>
    </row>
    <row r="80" spans="1:27" x14ac:dyDescent="0.25">
      <c r="A80" s="129"/>
      <c r="B80" s="129"/>
      <c r="C80" s="127"/>
      <c r="D80" s="127"/>
      <c r="E80" s="127"/>
      <c r="F80" s="125">
        <v>2</v>
      </c>
      <c r="G80" s="127">
        <v>8</v>
      </c>
      <c r="H80" s="127">
        <v>4</v>
      </c>
      <c r="I80" s="127">
        <v>13</v>
      </c>
      <c r="J80" s="124">
        <v>6</v>
      </c>
      <c r="K80" s="124">
        <v>5</v>
      </c>
      <c r="L80" s="124">
        <v>6</v>
      </c>
      <c r="M80" s="124">
        <v>4</v>
      </c>
      <c r="N80" s="124">
        <v>8</v>
      </c>
      <c r="O80" s="124">
        <v>3</v>
      </c>
      <c r="P80" s="124">
        <v>1</v>
      </c>
      <c r="Q80" s="124">
        <v>5</v>
      </c>
      <c r="R80" s="124">
        <v>4</v>
      </c>
      <c r="S80" s="124">
        <v>7</v>
      </c>
      <c r="T80" s="128"/>
      <c r="U80" s="124">
        <v>4</v>
      </c>
      <c r="V80" s="128"/>
      <c r="W80" s="124">
        <v>3</v>
      </c>
      <c r="X80" s="124">
        <v>2</v>
      </c>
      <c r="Y80" s="128"/>
      <c r="Z80" s="128"/>
      <c r="AA80" s="128"/>
    </row>
    <row r="81" spans="1:27" x14ac:dyDescent="0.25">
      <c r="A81" s="129"/>
      <c r="B81" s="129"/>
      <c r="C81" s="127"/>
      <c r="D81" s="127"/>
      <c r="E81" s="127"/>
      <c r="F81" s="125">
        <v>3</v>
      </c>
      <c r="G81" s="127">
        <v>2</v>
      </c>
      <c r="H81" s="127">
        <v>3</v>
      </c>
      <c r="I81" s="128"/>
      <c r="J81" s="124">
        <v>11</v>
      </c>
      <c r="K81" s="124">
        <v>11</v>
      </c>
      <c r="L81" s="124">
        <v>6</v>
      </c>
      <c r="M81" s="124">
        <v>10</v>
      </c>
      <c r="N81" s="128"/>
      <c r="O81" s="124">
        <v>10</v>
      </c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x14ac:dyDescent="0.25">
      <c r="A82" s="129"/>
      <c r="B82" s="129"/>
      <c r="C82" s="127"/>
      <c r="D82" s="127"/>
      <c r="E82" s="127"/>
      <c r="F82" s="125">
        <v>4</v>
      </c>
      <c r="G82" s="127">
        <v>3</v>
      </c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x14ac:dyDescent="0.25">
      <c r="A83" s="129" t="s">
        <v>45</v>
      </c>
      <c r="B83" s="129" t="s">
        <v>29</v>
      </c>
      <c r="C83" s="127" t="s">
        <v>169</v>
      </c>
      <c r="D83" s="127">
        <v>21</v>
      </c>
      <c r="E83" s="127">
        <v>14</v>
      </c>
      <c r="F83" s="125">
        <v>0</v>
      </c>
      <c r="G83" s="125">
        <v>1</v>
      </c>
      <c r="H83" s="125">
        <v>1</v>
      </c>
      <c r="I83" s="125">
        <v>0</v>
      </c>
      <c r="J83" s="125">
        <v>0</v>
      </c>
      <c r="K83" s="125">
        <v>0</v>
      </c>
      <c r="L83" s="125">
        <v>1</v>
      </c>
      <c r="M83" s="125">
        <v>2</v>
      </c>
      <c r="N83" s="125">
        <v>1</v>
      </c>
      <c r="O83" s="125">
        <v>0</v>
      </c>
      <c r="P83" s="125">
        <v>2</v>
      </c>
      <c r="Q83" s="125">
        <v>3</v>
      </c>
      <c r="R83" s="126">
        <v>9</v>
      </c>
      <c r="S83" s="125">
        <v>2</v>
      </c>
      <c r="T83" s="125">
        <v>8</v>
      </c>
      <c r="U83" s="125">
        <v>4</v>
      </c>
      <c r="V83" s="125">
        <v>9</v>
      </c>
      <c r="W83" s="125">
        <v>4</v>
      </c>
      <c r="X83" s="127">
        <v>7</v>
      </c>
      <c r="Y83" s="127">
        <v>8</v>
      </c>
      <c r="Z83" s="127">
        <v>6</v>
      </c>
      <c r="AA83" s="127">
        <v>2</v>
      </c>
    </row>
    <row r="84" spans="1:27" x14ac:dyDescent="0.25">
      <c r="A84" s="129"/>
      <c r="B84" s="129"/>
      <c r="C84" s="127"/>
      <c r="D84" s="127"/>
      <c r="E84" s="127"/>
      <c r="F84" s="125">
        <v>1</v>
      </c>
      <c r="G84" s="127">
        <v>1</v>
      </c>
      <c r="H84" s="127">
        <v>6</v>
      </c>
      <c r="I84" s="127">
        <v>2</v>
      </c>
      <c r="J84" s="127">
        <v>2</v>
      </c>
      <c r="K84" s="127">
        <v>2</v>
      </c>
      <c r="L84" s="127">
        <v>8</v>
      </c>
      <c r="M84" s="127">
        <v>6</v>
      </c>
      <c r="N84" s="127">
        <v>10</v>
      </c>
      <c r="O84" s="127">
        <v>2</v>
      </c>
      <c r="P84" s="127">
        <v>9</v>
      </c>
      <c r="Q84" s="127">
        <v>9</v>
      </c>
      <c r="R84" s="127">
        <v>5</v>
      </c>
      <c r="S84" s="127">
        <v>8</v>
      </c>
      <c r="T84" s="127">
        <v>6</v>
      </c>
      <c r="U84" s="127">
        <v>3</v>
      </c>
      <c r="V84" s="127">
        <v>5</v>
      </c>
      <c r="W84" s="127">
        <v>9</v>
      </c>
      <c r="X84" s="127">
        <v>6</v>
      </c>
      <c r="Y84" s="127">
        <v>6</v>
      </c>
      <c r="Z84" s="127">
        <v>8</v>
      </c>
      <c r="AA84" s="127">
        <v>12</v>
      </c>
    </row>
    <row r="85" spans="1:27" x14ac:dyDescent="0.25">
      <c r="A85" s="129"/>
      <c r="B85" s="129"/>
      <c r="C85" s="127"/>
      <c r="D85" s="127"/>
      <c r="E85" s="127"/>
      <c r="F85" s="125">
        <v>2</v>
      </c>
      <c r="G85" s="127">
        <v>4</v>
      </c>
      <c r="H85" s="127">
        <v>5</v>
      </c>
      <c r="I85" s="127">
        <v>12</v>
      </c>
      <c r="J85" s="124">
        <v>5</v>
      </c>
      <c r="K85" s="124">
        <v>5</v>
      </c>
      <c r="L85" s="124">
        <v>4</v>
      </c>
      <c r="M85" s="124">
        <v>5</v>
      </c>
      <c r="N85" s="124">
        <v>3</v>
      </c>
      <c r="O85" s="124">
        <v>2</v>
      </c>
      <c r="P85" s="124">
        <v>3</v>
      </c>
      <c r="Q85" s="124">
        <v>2</v>
      </c>
      <c r="R85" s="124">
        <v>0</v>
      </c>
      <c r="S85" s="124">
        <v>4</v>
      </c>
      <c r="T85" s="128"/>
      <c r="U85" s="124">
        <v>7</v>
      </c>
      <c r="V85" s="128"/>
      <c r="W85" s="124">
        <v>1</v>
      </c>
      <c r="X85" s="124">
        <v>1</v>
      </c>
      <c r="Y85" s="128"/>
      <c r="Z85" s="128"/>
      <c r="AA85" s="128"/>
    </row>
    <row r="86" spans="1:27" x14ac:dyDescent="0.25">
      <c r="A86" s="129"/>
      <c r="B86" s="129"/>
      <c r="C86" s="127"/>
      <c r="D86" s="127"/>
      <c r="E86" s="127"/>
      <c r="F86" s="125">
        <v>3</v>
      </c>
      <c r="G86" s="127">
        <v>5</v>
      </c>
      <c r="H86" s="127">
        <v>2</v>
      </c>
      <c r="I86" s="128"/>
      <c r="J86" s="124">
        <v>7</v>
      </c>
      <c r="K86" s="124">
        <v>7</v>
      </c>
      <c r="L86" s="124">
        <v>1</v>
      </c>
      <c r="M86" s="124">
        <v>1</v>
      </c>
      <c r="N86" s="128"/>
      <c r="O86" s="124">
        <v>10</v>
      </c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x14ac:dyDescent="0.25">
      <c r="A87" s="129"/>
      <c r="B87" s="129"/>
      <c r="C87" s="127"/>
      <c r="D87" s="127"/>
      <c r="E87" s="127"/>
      <c r="F87" s="125">
        <v>4</v>
      </c>
      <c r="G87" s="127">
        <v>3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26.25" customHeight="1" x14ac:dyDescent="0.25">
      <c r="A88" s="125" t="s">
        <v>46</v>
      </c>
      <c r="B88" s="125" t="s">
        <v>25</v>
      </c>
      <c r="C88" s="141" t="s">
        <v>176</v>
      </c>
      <c r="D88" s="125">
        <v>21</v>
      </c>
      <c r="E88" s="125">
        <v>17</v>
      </c>
      <c r="F88" s="125">
        <v>0</v>
      </c>
      <c r="G88" s="125">
        <v>2</v>
      </c>
      <c r="H88" s="125">
        <v>0</v>
      </c>
      <c r="I88" s="125">
        <v>0</v>
      </c>
      <c r="J88" s="125">
        <v>1</v>
      </c>
      <c r="K88" s="125">
        <v>2</v>
      </c>
      <c r="L88" s="125">
        <v>11</v>
      </c>
      <c r="M88" s="125">
        <v>5</v>
      </c>
      <c r="N88" s="125">
        <v>0</v>
      </c>
      <c r="O88" s="125">
        <v>2</v>
      </c>
      <c r="P88" s="125">
        <v>4</v>
      </c>
      <c r="Q88" s="125">
        <v>8</v>
      </c>
      <c r="R88" s="126">
        <v>15</v>
      </c>
      <c r="S88" s="125">
        <v>8</v>
      </c>
      <c r="T88" s="125">
        <v>10</v>
      </c>
      <c r="U88" s="125">
        <v>11</v>
      </c>
      <c r="V88" s="125">
        <v>11</v>
      </c>
      <c r="W88" s="125">
        <v>3</v>
      </c>
      <c r="X88" s="125">
        <v>3</v>
      </c>
      <c r="Y88" s="125">
        <v>5</v>
      </c>
      <c r="Z88" s="125">
        <v>3</v>
      </c>
      <c r="AA88" s="125">
        <v>1</v>
      </c>
    </row>
    <row r="89" spans="1:27" x14ac:dyDescent="0.25">
      <c r="A89" s="125"/>
      <c r="B89" s="125"/>
      <c r="C89" s="125"/>
      <c r="D89" s="127"/>
      <c r="E89" s="127"/>
      <c r="F89" s="125">
        <v>1</v>
      </c>
      <c r="G89" s="125">
        <v>4</v>
      </c>
      <c r="H89" s="125">
        <v>6</v>
      </c>
      <c r="I89" s="125">
        <v>2</v>
      </c>
      <c r="J89" s="125">
        <v>3</v>
      </c>
      <c r="K89" s="125">
        <v>4</v>
      </c>
      <c r="L89" s="125">
        <v>5</v>
      </c>
      <c r="M89" s="125">
        <v>2</v>
      </c>
      <c r="N89" s="125">
        <v>13</v>
      </c>
      <c r="O89" s="125">
        <v>10</v>
      </c>
      <c r="P89" s="125">
        <v>9</v>
      </c>
      <c r="Q89" s="125">
        <v>4</v>
      </c>
      <c r="R89" s="125">
        <v>1</v>
      </c>
      <c r="S89" s="125">
        <v>3</v>
      </c>
      <c r="T89" s="125">
        <v>7</v>
      </c>
      <c r="U89" s="125">
        <v>4</v>
      </c>
      <c r="V89" s="125">
        <v>6</v>
      </c>
      <c r="W89" s="125">
        <v>8</v>
      </c>
      <c r="X89" s="125">
        <v>13</v>
      </c>
      <c r="Y89" s="125">
        <v>12</v>
      </c>
      <c r="Z89" s="125">
        <v>14</v>
      </c>
      <c r="AA89" s="125">
        <v>16</v>
      </c>
    </row>
    <row r="90" spans="1:27" x14ac:dyDescent="0.25">
      <c r="A90" s="125"/>
      <c r="B90" s="125"/>
      <c r="C90" s="125"/>
      <c r="D90" s="127"/>
      <c r="E90" s="127"/>
      <c r="F90" s="125">
        <v>2</v>
      </c>
      <c r="G90" s="125">
        <v>8</v>
      </c>
      <c r="H90" s="125">
        <v>6</v>
      </c>
      <c r="I90" s="125">
        <v>15</v>
      </c>
      <c r="J90" s="122">
        <v>9</v>
      </c>
      <c r="K90" s="122">
        <v>5</v>
      </c>
      <c r="L90" s="122">
        <v>1</v>
      </c>
      <c r="M90" s="122">
        <v>7</v>
      </c>
      <c r="N90" s="122">
        <v>4</v>
      </c>
      <c r="O90" s="122">
        <v>4</v>
      </c>
      <c r="P90" s="122">
        <v>4</v>
      </c>
      <c r="Q90" s="122">
        <v>5</v>
      </c>
      <c r="R90" s="122">
        <v>1</v>
      </c>
      <c r="S90" s="122">
        <v>6</v>
      </c>
      <c r="T90" s="142"/>
      <c r="U90" s="122">
        <v>2</v>
      </c>
      <c r="V90" s="142"/>
      <c r="W90" s="122">
        <v>6</v>
      </c>
      <c r="X90" s="122">
        <v>1</v>
      </c>
      <c r="Y90" s="142"/>
      <c r="Z90" s="142"/>
      <c r="AA90" s="142"/>
    </row>
    <row r="91" spans="1:27" x14ac:dyDescent="0.25">
      <c r="A91" s="125"/>
      <c r="B91" s="125"/>
      <c r="C91" s="125"/>
      <c r="D91" s="127"/>
      <c r="E91" s="127"/>
      <c r="F91" s="125">
        <v>3</v>
      </c>
      <c r="G91" s="125">
        <v>1</v>
      </c>
      <c r="H91" s="125">
        <v>5</v>
      </c>
      <c r="I91" s="143"/>
      <c r="J91" s="122">
        <v>4</v>
      </c>
      <c r="K91" s="122">
        <v>6</v>
      </c>
      <c r="L91" s="122"/>
      <c r="M91" s="122">
        <v>3</v>
      </c>
      <c r="N91" s="142"/>
      <c r="O91" s="122">
        <v>1</v>
      </c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</row>
    <row r="92" spans="1:27" x14ac:dyDescent="0.25">
      <c r="A92" s="125"/>
      <c r="B92" s="125"/>
      <c r="C92" s="122"/>
      <c r="D92" s="127"/>
      <c r="E92" s="127"/>
      <c r="F92" s="125">
        <v>4</v>
      </c>
      <c r="G92" s="125">
        <v>2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</row>
    <row r="93" spans="1:27" ht="20.25" customHeight="1" x14ac:dyDescent="0.25">
      <c r="A93" s="125" t="s">
        <v>46</v>
      </c>
      <c r="B93" s="125" t="s">
        <v>27</v>
      </c>
      <c r="C93" s="141" t="s">
        <v>177</v>
      </c>
      <c r="D93" s="125">
        <v>25</v>
      </c>
      <c r="E93" s="125">
        <v>24</v>
      </c>
      <c r="F93" s="125">
        <v>0</v>
      </c>
      <c r="G93" s="125">
        <v>1</v>
      </c>
      <c r="H93" s="125">
        <v>0</v>
      </c>
      <c r="I93" s="125">
        <v>1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4</v>
      </c>
      <c r="Q93" s="125">
        <v>3</v>
      </c>
      <c r="R93" s="126">
        <v>3</v>
      </c>
      <c r="S93" s="125">
        <v>3</v>
      </c>
      <c r="T93" s="125">
        <v>5</v>
      </c>
      <c r="U93" s="125">
        <v>1</v>
      </c>
      <c r="V93" s="125">
        <v>8</v>
      </c>
      <c r="W93" s="125">
        <v>0</v>
      </c>
      <c r="X93" s="127">
        <v>8</v>
      </c>
      <c r="Y93" s="127">
        <v>9</v>
      </c>
      <c r="Z93" s="127">
        <v>1</v>
      </c>
      <c r="AA93" s="127">
        <v>9</v>
      </c>
    </row>
    <row r="94" spans="1:27" x14ac:dyDescent="0.25">
      <c r="A94" s="125"/>
      <c r="B94" s="125"/>
      <c r="C94" s="125"/>
      <c r="D94" s="127"/>
      <c r="E94" s="127"/>
      <c r="F94" s="125">
        <v>1</v>
      </c>
      <c r="G94" s="127">
        <v>4</v>
      </c>
      <c r="H94" s="127">
        <v>10</v>
      </c>
      <c r="I94" s="127">
        <v>10</v>
      </c>
      <c r="J94" s="127">
        <v>2</v>
      </c>
      <c r="K94" s="127">
        <v>0</v>
      </c>
      <c r="L94" s="127">
        <v>4</v>
      </c>
      <c r="M94" s="127">
        <v>4</v>
      </c>
      <c r="N94" s="127">
        <v>13</v>
      </c>
      <c r="O94" s="127">
        <v>5</v>
      </c>
      <c r="P94" s="127">
        <v>9</v>
      </c>
      <c r="Q94" s="127">
        <v>11</v>
      </c>
      <c r="R94" s="127">
        <v>15</v>
      </c>
      <c r="S94" s="127">
        <v>16</v>
      </c>
      <c r="T94" s="127">
        <v>19</v>
      </c>
      <c r="U94" s="127">
        <v>8</v>
      </c>
      <c r="V94" s="127">
        <v>16</v>
      </c>
      <c r="W94" s="127">
        <v>18</v>
      </c>
      <c r="X94" s="127">
        <v>16</v>
      </c>
      <c r="Y94" s="127">
        <v>15</v>
      </c>
      <c r="Z94" s="127">
        <v>23</v>
      </c>
      <c r="AA94" s="127">
        <v>15</v>
      </c>
    </row>
    <row r="95" spans="1:27" x14ac:dyDescent="0.25">
      <c r="A95" s="125"/>
      <c r="B95" s="125"/>
      <c r="C95" s="125"/>
      <c r="D95" s="127"/>
      <c r="E95" s="127"/>
      <c r="F95" s="125">
        <v>2</v>
      </c>
      <c r="G95" s="127">
        <v>7</v>
      </c>
      <c r="H95" s="127">
        <v>9</v>
      </c>
      <c r="I95" s="127">
        <v>13</v>
      </c>
      <c r="J95" s="124">
        <v>12</v>
      </c>
      <c r="K95" s="124">
        <v>12</v>
      </c>
      <c r="L95" s="124">
        <v>12</v>
      </c>
      <c r="M95" s="124">
        <v>12</v>
      </c>
      <c r="N95" s="124">
        <v>11</v>
      </c>
      <c r="O95" s="124">
        <v>10</v>
      </c>
      <c r="P95" s="124">
        <v>11</v>
      </c>
      <c r="Q95" s="124">
        <v>10</v>
      </c>
      <c r="R95" s="124">
        <v>6</v>
      </c>
      <c r="S95" s="124">
        <v>5</v>
      </c>
      <c r="T95" s="143"/>
      <c r="U95" s="124">
        <v>15</v>
      </c>
      <c r="V95" s="143"/>
      <c r="W95" s="124">
        <v>6</v>
      </c>
      <c r="X95" s="124">
        <v>0</v>
      </c>
      <c r="Y95" s="143"/>
      <c r="Z95" s="143"/>
      <c r="AA95" s="143"/>
    </row>
    <row r="96" spans="1:27" x14ac:dyDescent="0.25">
      <c r="A96" s="125"/>
      <c r="B96" s="125"/>
      <c r="C96" s="125"/>
      <c r="D96" s="127"/>
      <c r="E96" s="127"/>
      <c r="F96" s="125">
        <v>3</v>
      </c>
      <c r="G96" s="127">
        <v>9</v>
      </c>
      <c r="H96" s="127">
        <v>5</v>
      </c>
      <c r="I96" s="143"/>
      <c r="J96" s="124">
        <v>10</v>
      </c>
      <c r="K96" s="124">
        <v>12</v>
      </c>
      <c r="L96" s="124">
        <v>8</v>
      </c>
      <c r="M96" s="124">
        <v>8</v>
      </c>
      <c r="N96" s="143"/>
      <c r="O96" s="124">
        <v>9</v>
      </c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</row>
    <row r="97" spans="1:27" x14ac:dyDescent="0.25">
      <c r="A97" s="125"/>
      <c r="B97" s="125"/>
      <c r="C97" s="122"/>
      <c r="D97" s="127"/>
      <c r="E97" s="127"/>
      <c r="F97" s="125">
        <v>4</v>
      </c>
      <c r="G97" s="127">
        <v>3</v>
      </c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</row>
    <row r="98" spans="1:27" ht="19.5" customHeight="1" x14ac:dyDescent="0.25">
      <c r="A98" s="125" t="s">
        <v>46</v>
      </c>
      <c r="B98" s="125" t="s">
        <v>29</v>
      </c>
      <c r="C98" s="141" t="s">
        <v>179</v>
      </c>
      <c r="D98" s="125">
        <v>25</v>
      </c>
      <c r="E98" s="125">
        <v>25</v>
      </c>
      <c r="F98" s="125">
        <v>0</v>
      </c>
      <c r="G98" s="125">
        <v>0</v>
      </c>
      <c r="H98" s="125">
        <v>1</v>
      </c>
      <c r="I98" s="125">
        <v>0</v>
      </c>
      <c r="J98" s="125">
        <v>2</v>
      </c>
      <c r="K98" s="125">
        <v>1</v>
      </c>
      <c r="L98" s="125">
        <v>5</v>
      </c>
      <c r="M98" s="125">
        <v>5</v>
      </c>
      <c r="N98" s="125">
        <v>0</v>
      </c>
      <c r="O98" s="125">
        <v>4</v>
      </c>
      <c r="P98" s="125">
        <v>16</v>
      </c>
      <c r="Q98" s="125">
        <v>7</v>
      </c>
      <c r="R98" s="126">
        <v>13</v>
      </c>
      <c r="S98" s="125">
        <v>13</v>
      </c>
      <c r="T98" s="125">
        <v>15</v>
      </c>
      <c r="U98" s="125">
        <v>14</v>
      </c>
      <c r="V98" s="125">
        <v>16</v>
      </c>
      <c r="W98" s="125">
        <v>9</v>
      </c>
      <c r="X98" s="127">
        <v>14</v>
      </c>
      <c r="Y98" s="127">
        <v>18</v>
      </c>
      <c r="Z98" s="127">
        <v>19</v>
      </c>
      <c r="AA98" s="127">
        <v>8</v>
      </c>
    </row>
    <row r="99" spans="1:27" x14ac:dyDescent="0.25">
      <c r="A99" s="125"/>
      <c r="B99" s="125"/>
      <c r="C99" s="125"/>
      <c r="D99" s="127"/>
      <c r="E99" s="127"/>
      <c r="F99" s="125">
        <v>1</v>
      </c>
      <c r="G99" s="127">
        <v>4</v>
      </c>
      <c r="H99" s="127">
        <v>6</v>
      </c>
      <c r="I99" s="127">
        <v>8</v>
      </c>
      <c r="J99" s="127">
        <v>5</v>
      </c>
      <c r="K99" s="127">
        <v>3</v>
      </c>
      <c r="L99" s="127">
        <v>9</v>
      </c>
      <c r="M99" s="127">
        <v>6</v>
      </c>
      <c r="N99" s="127">
        <v>1</v>
      </c>
      <c r="O99" s="127">
        <v>5</v>
      </c>
      <c r="P99" s="127">
        <v>4</v>
      </c>
      <c r="Q99" s="127">
        <v>5</v>
      </c>
      <c r="R99" s="127">
        <v>5</v>
      </c>
      <c r="S99" s="127">
        <v>3</v>
      </c>
      <c r="T99" s="127">
        <v>10</v>
      </c>
      <c r="U99" s="127">
        <v>0</v>
      </c>
      <c r="V99" s="127">
        <v>9</v>
      </c>
      <c r="W99" s="127">
        <v>7</v>
      </c>
      <c r="X99" s="127">
        <v>5</v>
      </c>
      <c r="Y99" s="127">
        <v>7</v>
      </c>
      <c r="Z99" s="127">
        <v>6</v>
      </c>
      <c r="AA99" s="127">
        <v>17</v>
      </c>
    </row>
    <row r="100" spans="1:27" x14ac:dyDescent="0.25">
      <c r="A100" s="125"/>
      <c r="B100" s="125"/>
      <c r="C100" s="125"/>
      <c r="D100" s="127"/>
      <c r="E100" s="127"/>
      <c r="F100" s="125">
        <v>2</v>
      </c>
      <c r="G100" s="127">
        <v>6</v>
      </c>
      <c r="H100" s="127">
        <v>12</v>
      </c>
      <c r="I100" s="127">
        <v>17</v>
      </c>
      <c r="J100" s="124">
        <v>11</v>
      </c>
      <c r="K100" s="124">
        <v>6</v>
      </c>
      <c r="L100" s="124">
        <v>6</v>
      </c>
      <c r="M100" s="124">
        <v>7</v>
      </c>
      <c r="N100" s="124">
        <v>24</v>
      </c>
      <c r="O100" s="124">
        <v>11</v>
      </c>
      <c r="P100" s="124">
        <v>5</v>
      </c>
      <c r="Q100" s="124">
        <v>13</v>
      </c>
      <c r="R100" s="124">
        <v>7</v>
      </c>
      <c r="S100" s="124">
        <v>9</v>
      </c>
      <c r="T100" s="143"/>
      <c r="U100" s="124">
        <v>11</v>
      </c>
      <c r="V100" s="143"/>
      <c r="W100" s="124">
        <v>9</v>
      </c>
      <c r="X100" s="124">
        <v>6</v>
      </c>
      <c r="Y100" s="143"/>
      <c r="Z100" s="143"/>
      <c r="AA100" s="143"/>
    </row>
    <row r="101" spans="1:27" x14ac:dyDescent="0.25">
      <c r="A101" s="125"/>
      <c r="B101" s="125"/>
      <c r="C101" s="125"/>
      <c r="D101" s="127"/>
      <c r="E101" s="127"/>
      <c r="F101" s="125">
        <v>3</v>
      </c>
      <c r="G101" s="127">
        <v>5</v>
      </c>
      <c r="H101" s="127">
        <v>6</v>
      </c>
      <c r="I101" s="143"/>
      <c r="J101" s="124">
        <v>7</v>
      </c>
      <c r="K101" s="124">
        <v>15</v>
      </c>
      <c r="L101" s="124">
        <v>5</v>
      </c>
      <c r="M101" s="124">
        <v>7</v>
      </c>
      <c r="N101" s="143"/>
      <c r="O101" s="124">
        <v>5</v>
      </c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</row>
    <row r="102" spans="1:27" x14ac:dyDescent="0.25">
      <c r="A102" s="125"/>
      <c r="B102" s="125"/>
      <c r="C102" s="122"/>
      <c r="D102" s="127"/>
      <c r="E102" s="127"/>
      <c r="F102" s="125">
        <v>4</v>
      </c>
      <c r="G102" s="127">
        <v>10</v>
      </c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</row>
    <row r="103" spans="1:27" x14ac:dyDescent="0.25">
      <c r="A103" s="125" t="s">
        <v>48</v>
      </c>
      <c r="B103" s="125">
        <v>5</v>
      </c>
      <c r="C103" s="125" t="s">
        <v>184</v>
      </c>
      <c r="D103" s="125">
        <v>4</v>
      </c>
      <c r="E103" s="125">
        <v>4</v>
      </c>
      <c r="F103" s="125">
        <v>0</v>
      </c>
      <c r="G103" s="125">
        <v>1</v>
      </c>
      <c r="H103" s="125">
        <v>0</v>
      </c>
      <c r="I103" s="125">
        <v>0</v>
      </c>
      <c r="J103" s="125">
        <v>1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3</v>
      </c>
      <c r="Q103" s="125">
        <v>1</v>
      </c>
      <c r="R103" s="126">
        <v>3</v>
      </c>
      <c r="S103" s="125">
        <v>2</v>
      </c>
      <c r="T103" s="125">
        <v>4</v>
      </c>
      <c r="U103" s="125">
        <v>2</v>
      </c>
      <c r="V103" s="125">
        <v>3</v>
      </c>
      <c r="W103" s="125">
        <v>4</v>
      </c>
      <c r="X103" s="127">
        <v>4</v>
      </c>
      <c r="Y103" s="127">
        <v>3</v>
      </c>
      <c r="Z103" s="127">
        <v>3</v>
      </c>
      <c r="AA103" s="127">
        <v>1</v>
      </c>
    </row>
    <row r="104" spans="1:27" x14ac:dyDescent="0.25">
      <c r="A104" s="125"/>
      <c r="B104" s="125"/>
      <c r="C104" s="125"/>
      <c r="D104" s="127"/>
      <c r="E104" s="127"/>
      <c r="F104" s="125">
        <v>1</v>
      </c>
      <c r="G104" s="127">
        <v>1</v>
      </c>
      <c r="H104" s="127">
        <v>2</v>
      </c>
      <c r="I104" s="127">
        <v>1</v>
      </c>
      <c r="J104" s="127">
        <v>1</v>
      </c>
      <c r="K104" s="127">
        <v>1</v>
      </c>
      <c r="L104" s="127">
        <v>3</v>
      </c>
      <c r="M104" s="127">
        <v>2</v>
      </c>
      <c r="N104" s="127">
        <v>0</v>
      </c>
      <c r="O104" s="127">
        <v>2</v>
      </c>
      <c r="P104" s="127">
        <v>1</v>
      </c>
      <c r="Q104" s="127">
        <v>2</v>
      </c>
      <c r="R104" s="127">
        <v>0</v>
      </c>
      <c r="S104" s="127">
        <v>0</v>
      </c>
      <c r="T104" s="127">
        <v>0</v>
      </c>
      <c r="U104" s="127">
        <v>1</v>
      </c>
      <c r="V104" s="127">
        <v>1</v>
      </c>
      <c r="W104" s="127">
        <v>0</v>
      </c>
      <c r="X104" s="127">
        <v>0</v>
      </c>
      <c r="Y104" s="127">
        <v>1</v>
      </c>
      <c r="Z104" s="127">
        <v>1</v>
      </c>
      <c r="AA104" s="127">
        <v>3</v>
      </c>
    </row>
    <row r="105" spans="1:27" x14ac:dyDescent="0.25">
      <c r="A105" s="125"/>
      <c r="B105" s="125"/>
      <c r="C105" s="125"/>
      <c r="D105" s="127"/>
      <c r="E105" s="127"/>
      <c r="F105" s="125">
        <v>2</v>
      </c>
      <c r="G105" s="127">
        <v>1</v>
      </c>
      <c r="H105" s="127">
        <v>2</v>
      </c>
      <c r="I105" s="127">
        <v>3</v>
      </c>
      <c r="J105" s="124">
        <v>0</v>
      </c>
      <c r="K105" s="124">
        <v>3</v>
      </c>
      <c r="L105" s="124">
        <v>1</v>
      </c>
      <c r="M105" s="124">
        <v>2</v>
      </c>
      <c r="N105" s="124">
        <v>4</v>
      </c>
      <c r="O105" s="124">
        <v>1</v>
      </c>
      <c r="P105" s="124">
        <v>0</v>
      </c>
      <c r="Q105" s="124">
        <v>1</v>
      </c>
      <c r="R105" s="124">
        <v>1</v>
      </c>
      <c r="S105" s="124">
        <v>2</v>
      </c>
      <c r="T105" s="128"/>
      <c r="U105" s="124">
        <v>1</v>
      </c>
      <c r="V105" s="128"/>
      <c r="W105" s="124">
        <v>0</v>
      </c>
      <c r="X105" s="124">
        <v>0</v>
      </c>
      <c r="Y105" s="128"/>
      <c r="Z105" s="128"/>
      <c r="AA105" s="128"/>
    </row>
    <row r="106" spans="1:27" x14ac:dyDescent="0.25">
      <c r="A106" s="125"/>
      <c r="B106" s="125"/>
      <c r="C106" s="125"/>
      <c r="D106" s="127"/>
      <c r="E106" s="127"/>
      <c r="F106" s="125">
        <v>3</v>
      </c>
      <c r="G106" s="127">
        <v>1</v>
      </c>
      <c r="H106" s="127">
        <v>0</v>
      </c>
      <c r="I106" s="128"/>
      <c r="J106" s="124">
        <v>2</v>
      </c>
      <c r="K106" s="124">
        <v>0</v>
      </c>
      <c r="L106" s="124">
        <v>0</v>
      </c>
      <c r="M106" s="124">
        <v>0</v>
      </c>
      <c r="N106" s="128"/>
      <c r="O106" s="124">
        <v>1</v>
      </c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 x14ac:dyDescent="0.25">
      <c r="A107" s="125"/>
      <c r="B107" s="125"/>
      <c r="C107" s="122"/>
      <c r="D107" s="127"/>
      <c r="E107" s="127"/>
      <c r="F107" s="125">
        <v>4</v>
      </c>
      <c r="G107" s="127">
        <v>0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 x14ac:dyDescent="0.25">
      <c r="A108" s="125" t="s">
        <v>21</v>
      </c>
      <c r="B108" s="125">
        <v>5</v>
      </c>
      <c r="C108" s="125" t="s">
        <v>22</v>
      </c>
      <c r="D108" s="125">
        <v>1</v>
      </c>
      <c r="E108" s="125">
        <v>1</v>
      </c>
      <c r="F108" s="125">
        <v>0</v>
      </c>
      <c r="G108" s="125"/>
      <c r="H108" s="125"/>
      <c r="I108" s="125"/>
      <c r="J108" s="125">
        <v>1</v>
      </c>
      <c r="K108" s="125"/>
      <c r="L108" s="125"/>
      <c r="M108" s="125"/>
      <c r="N108" s="125"/>
      <c r="O108" s="125"/>
      <c r="P108" s="125"/>
      <c r="Q108" s="125"/>
      <c r="R108" s="126"/>
      <c r="S108" s="125">
        <v>1</v>
      </c>
      <c r="T108" s="125">
        <v>1</v>
      </c>
      <c r="U108" s="125"/>
      <c r="V108" s="125"/>
      <c r="W108" s="125"/>
      <c r="X108" s="127"/>
      <c r="Y108" s="127"/>
      <c r="Z108" s="127"/>
      <c r="AA108" s="127"/>
    </row>
    <row r="109" spans="1:27" x14ac:dyDescent="0.25">
      <c r="A109" s="125"/>
      <c r="B109" s="125"/>
      <c r="C109" s="125"/>
      <c r="D109" s="127"/>
      <c r="E109" s="127"/>
      <c r="F109" s="125">
        <v>1</v>
      </c>
      <c r="G109" s="127"/>
      <c r="H109" s="127">
        <v>1</v>
      </c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>
        <v>1</v>
      </c>
      <c r="W109" s="127"/>
      <c r="X109" s="127"/>
      <c r="Y109" s="127">
        <v>1</v>
      </c>
      <c r="Z109" s="127">
        <v>1</v>
      </c>
      <c r="AA109" s="127">
        <v>1</v>
      </c>
    </row>
    <row r="110" spans="1:27" x14ac:dyDescent="0.25">
      <c r="A110" s="125"/>
      <c r="B110" s="125"/>
      <c r="C110" s="125"/>
      <c r="D110" s="127"/>
      <c r="E110" s="127"/>
      <c r="F110" s="125">
        <v>2</v>
      </c>
      <c r="G110" s="127"/>
      <c r="H110" s="127"/>
      <c r="I110" s="127">
        <v>1</v>
      </c>
      <c r="J110" s="124"/>
      <c r="K110" s="124"/>
      <c r="L110" s="124">
        <v>1</v>
      </c>
      <c r="M110" s="124">
        <v>1</v>
      </c>
      <c r="N110" s="124">
        <v>1</v>
      </c>
      <c r="O110" s="124"/>
      <c r="P110" s="124">
        <v>1</v>
      </c>
      <c r="Q110" s="124">
        <v>1</v>
      </c>
      <c r="R110" s="124">
        <v>1</v>
      </c>
      <c r="S110" s="124"/>
      <c r="T110" s="128"/>
      <c r="U110" s="124">
        <v>1</v>
      </c>
      <c r="V110" s="128"/>
      <c r="W110" s="124">
        <v>1</v>
      </c>
      <c r="X110" s="124">
        <v>1</v>
      </c>
      <c r="Y110" s="128"/>
      <c r="Z110" s="128"/>
      <c r="AA110" s="128"/>
    </row>
    <row r="111" spans="1:27" x14ac:dyDescent="0.25">
      <c r="A111" s="125"/>
      <c r="B111" s="125"/>
      <c r="C111" s="125"/>
      <c r="D111" s="127"/>
      <c r="E111" s="127"/>
      <c r="F111" s="125">
        <v>3</v>
      </c>
      <c r="G111" s="127">
        <v>1</v>
      </c>
      <c r="H111" s="127"/>
      <c r="I111" s="128"/>
      <c r="J111" s="124"/>
      <c r="K111" s="124">
        <v>1</v>
      </c>
      <c r="L111" s="124"/>
      <c r="M111" s="124"/>
      <c r="N111" s="128"/>
      <c r="O111" s="124">
        <v>1</v>
      </c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27" x14ac:dyDescent="0.25">
      <c r="A112" s="125"/>
      <c r="B112" s="125"/>
      <c r="C112" s="122"/>
      <c r="D112" s="127"/>
      <c r="E112" s="127"/>
      <c r="F112" s="125">
        <v>4</v>
      </c>
      <c r="G112" s="127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27" x14ac:dyDescent="0.25">
      <c r="A113" s="125" t="s">
        <v>50</v>
      </c>
      <c r="B113" s="125" t="s">
        <v>25</v>
      </c>
      <c r="C113" s="125" t="s">
        <v>189</v>
      </c>
      <c r="D113" s="125">
        <v>23</v>
      </c>
      <c r="E113" s="125">
        <v>21</v>
      </c>
      <c r="F113" s="125">
        <v>0</v>
      </c>
      <c r="G113" s="125">
        <v>4</v>
      </c>
      <c r="H113" s="125">
        <v>2</v>
      </c>
      <c r="I113" s="125">
        <v>1</v>
      </c>
      <c r="J113" s="125">
        <v>5</v>
      </c>
      <c r="K113" s="125">
        <v>2</v>
      </c>
      <c r="L113" s="125">
        <v>14</v>
      </c>
      <c r="M113" s="125">
        <v>3</v>
      </c>
      <c r="N113" s="125">
        <v>0</v>
      </c>
      <c r="O113" s="125">
        <v>6</v>
      </c>
      <c r="P113" s="125">
        <v>6</v>
      </c>
      <c r="Q113" s="125">
        <v>7</v>
      </c>
      <c r="R113" s="126">
        <v>8</v>
      </c>
      <c r="S113" s="125">
        <v>3</v>
      </c>
      <c r="T113" s="125">
        <v>4</v>
      </c>
      <c r="U113" s="125">
        <v>7</v>
      </c>
      <c r="V113" s="125">
        <v>10</v>
      </c>
      <c r="W113" s="125">
        <v>7</v>
      </c>
      <c r="X113" s="127">
        <v>5</v>
      </c>
      <c r="Y113" s="127">
        <v>8</v>
      </c>
      <c r="Z113" s="127">
        <v>5</v>
      </c>
      <c r="AA113" s="127">
        <v>4</v>
      </c>
    </row>
    <row r="114" spans="1:27" x14ac:dyDescent="0.25">
      <c r="A114" s="125"/>
      <c r="B114" s="125"/>
      <c r="C114" s="125"/>
      <c r="D114" s="127"/>
      <c r="E114" s="127"/>
      <c r="F114" s="125">
        <v>1</v>
      </c>
      <c r="G114" s="127">
        <v>0</v>
      </c>
      <c r="H114" s="127">
        <v>7</v>
      </c>
      <c r="I114" s="127">
        <v>20</v>
      </c>
      <c r="J114" s="127">
        <v>1</v>
      </c>
      <c r="K114" s="127">
        <v>3</v>
      </c>
      <c r="L114" s="127">
        <v>5</v>
      </c>
      <c r="M114" s="127">
        <v>2</v>
      </c>
      <c r="N114" s="127">
        <v>7</v>
      </c>
      <c r="O114" s="127">
        <v>4</v>
      </c>
      <c r="P114" s="127">
        <v>4</v>
      </c>
      <c r="Q114" s="127">
        <v>3</v>
      </c>
      <c r="R114" s="127">
        <v>6</v>
      </c>
      <c r="S114" s="127">
        <v>5</v>
      </c>
      <c r="T114" s="127">
        <v>17</v>
      </c>
      <c r="U114" s="127">
        <v>5</v>
      </c>
      <c r="V114" s="127">
        <v>11</v>
      </c>
      <c r="W114" s="127">
        <v>1</v>
      </c>
      <c r="X114" s="127">
        <v>1</v>
      </c>
      <c r="Y114" s="127">
        <v>13</v>
      </c>
      <c r="Z114" s="127">
        <v>16</v>
      </c>
      <c r="AA114" s="127">
        <v>17</v>
      </c>
    </row>
    <row r="115" spans="1:27" x14ac:dyDescent="0.25">
      <c r="A115" s="125"/>
      <c r="B115" s="125"/>
      <c r="C115" s="125"/>
      <c r="D115" s="127"/>
      <c r="E115" s="127"/>
      <c r="F115" s="125">
        <v>2</v>
      </c>
      <c r="G115" s="127">
        <v>6</v>
      </c>
      <c r="H115" s="127">
        <v>4</v>
      </c>
      <c r="I115" s="127">
        <v>0</v>
      </c>
      <c r="J115" s="124">
        <v>7</v>
      </c>
      <c r="K115" s="124">
        <v>9</v>
      </c>
      <c r="L115" s="124">
        <v>0</v>
      </c>
      <c r="M115" s="124">
        <v>1</v>
      </c>
      <c r="N115" s="124">
        <v>14</v>
      </c>
      <c r="O115" s="124">
        <v>7</v>
      </c>
      <c r="P115" s="124">
        <v>11</v>
      </c>
      <c r="Q115" s="124">
        <v>11</v>
      </c>
      <c r="R115" s="124">
        <v>7</v>
      </c>
      <c r="S115" s="124">
        <v>13</v>
      </c>
      <c r="T115" s="128"/>
      <c r="U115" s="124">
        <v>9</v>
      </c>
      <c r="V115" s="128"/>
      <c r="W115" s="124">
        <v>13</v>
      </c>
      <c r="X115" s="124">
        <v>15</v>
      </c>
      <c r="Y115" s="128"/>
      <c r="Z115" s="128"/>
      <c r="AA115" s="128"/>
    </row>
    <row r="116" spans="1:27" x14ac:dyDescent="0.25">
      <c r="A116" s="125"/>
      <c r="B116" s="125"/>
      <c r="C116" s="125"/>
      <c r="D116" s="127"/>
      <c r="E116" s="127"/>
      <c r="F116" s="125">
        <v>3</v>
      </c>
      <c r="G116" s="127">
        <v>4</v>
      </c>
      <c r="H116" s="127">
        <v>8</v>
      </c>
      <c r="I116" s="128"/>
      <c r="J116" s="124">
        <v>8</v>
      </c>
      <c r="K116" s="124">
        <v>7</v>
      </c>
      <c r="L116" s="124">
        <v>2</v>
      </c>
      <c r="M116" s="124">
        <v>15</v>
      </c>
      <c r="N116" s="128"/>
      <c r="O116" s="124">
        <v>4</v>
      </c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1:27" x14ac:dyDescent="0.25">
      <c r="A117" s="125"/>
      <c r="B117" s="125"/>
      <c r="C117" s="122"/>
      <c r="D117" s="127"/>
      <c r="E117" s="127"/>
      <c r="F117" s="125">
        <v>4</v>
      </c>
      <c r="G117" s="127">
        <v>7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1:27" x14ac:dyDescent="0.25">
      <c r="A118" s="129" t="s">
        <v>50</v>
      </c>
      <c r="B118" s="129" t="s">
        <v>27</v>
      </c>
      <c r="C118" s="127" t="s">
        <v>189</v>
      </c>
      <c r="D118" s="127">
        <v>19</v>
      </c>
      <c r="E118" s="127">
        <v>15</v>
      </c>
      <c r="F118" s="125">
        <v>0</v>
      </c>
      <c r="G118" s="125">
        <v>6</v>
      </c>
      <c r="H118" s="125">
        <v>3</v>
      </c>
      <c r="I118" s="125">
        <v>1</v>
      </c>
      <c r="J118" s="125">
        <v>5</v>
      </c>
      <c r="K118" s="125">
        <v>5</v>
      </c>
      <c r="L118" s="125">
        <v>11</v>
      </c>
      <c r="M118" s="125">
        <v>6</v>
      </c>
      <c r="N118" s="125">
        <v>5</v>
      </c>
      <c r="O118" s="125">
        <v>4</v>
      </c>
      <c r="P118" s="125">
        <v>10</v>
      </c>
      <c r="Q118" s="125">
        <v>13</v>
      </c>
      <c r="R118" s="126">
        <v>15</v>
      </c>
      <c r="S118" s="125">
        <v>8</v>
      </c>
      <c r="T118" s="125">
        <v>9</v>
      </c>
      <c r="U118" s="125">
        <v>12</v>
      </c>
      <c r="V118" s="125">
        <v>13</v>
      </c>
      <c r="W118" s="125">
        <v>15</v>
      </c>
      <c r="X118" s="127">
        <v>14</v>
      </c>
      <c r="Y118" s="127">
        <v>13</v>
      </c>
      <c r="Z118" s="127">
        <v>12</v>
      </c>
      <c r="AA118" s="127">
        <v>5</v>
      </c>
    </row>
    <row r="119" spans="1:27" x14ac:dyDescent="0.25">
      <c r="A119" s="129"/>
      <c r="B119" s="129"/>
      <c r="C119" s="127"/>
      <c r="D119" s="127"/>
      <c r="E119" s="127"/>
      <c r="F119" s="125">
        <v>1</v>
      </c>
      <c r="G119" s="127">
        <v>1</v>
      </c>
      <c r="H119" s="127">
        <v>12</v>
      </c>
      <c r="I119" s="127">
        <v>2</v>
      </c>
      <c r="J119" s="127">
        <v>2</v>
      </c>
      <c r="K119" s="127">
        <v>2</v>
      </c>
      <c r="L119" s="127">
        <v>1</v>
      </c>
      <c r="M119" s="127">
        <v>4</v>
      </c>
      <c r="N119" s="127">
        <v>3</v>
      </c>
      <c r="O119" s="127">
        <v>0</v>
      </c>
      <c r="P119" s="127">
        <v>3</v>
      </c>
      <c r="Q119" s="127">
        <v>2</v>
      </c>
      <c r="R119" s="127">
        <v>0</v>
      </c>
      <c r="S119" s="127">
        <v>1</v>
      </c>
      <c r="T119" s="127">
        <v>6</v>
      </c>
      <c r="U119" s="127">
        <v>0</v>
      </c>
      <c r="V119" s="127">
        <v>2</v>
      </c>
      <c r="W119" s="127">
        <v>0</v>
      </c>
      <c r="X119" s="127">
        <v>0</v>
      </c>
      <c r="Y119" s="127">
        <v>2</v>
      </c>
      <c r="Z119" s="127">
        <v>3</v>
      </c>
      <c r="AA119" s="127">
        <v>10</v>
      </c>
    </row>
    <row r="120" spans="1:27" x14ac:dyDescent="0.25">
      <c r="A120" s="129"/>
      <c r="B120" s="129"/>
      <c r="C120" s="127"/>
      <c r="D120" s="127"/>
      <c r="E120" s="127"/>
      <c r="F120" s="125">
        <v>2</v>
      </c>
      <c r="G120" s="127">
        <v>6</v>
      </c>
      <c r="H120" s="127">
        <v>0</v>
      </c>
      <c r="I120" s="127">
        <v>12</v>
      </c>
      <c r="J120" s="124">
        <v>0</v>
      </c>
      <c r="K120" s="124">
        <v>0</v>
      </c>
      <c r="L120" s="124">
        <v>0</v>
      </c>
      <c r="M120" s="124">
        <v>2</v>
      </c>
      <c r="N120" s="124">
        <v>7</v>
      </c>
      <c r="O120" s="124">
        <v>4</v>
      </c>
      <c r="P120" s="124">
        <v>2</v>
      </c>
      <c r="Q120" s="124">
        <v>0</v>
      </c>
      <c r="R120" s="124">
        <v>0</v>
      </c>
      <c r="S120" s="124">
        <v>6</v>
      </c>
      <c r="T120" s="128"/>
      <c r="U120" s="124">
        <v>3</v>
      </c>
      <c r="V120" s="128"/>
      <c r="W120" s="124">
        <v>0</v>
      </c>
      <c r="X120" s="124">
        <v>1</v>
      </c>
      <c r="Y120" s="128"/>
      <c r="Z120" s="128"/>
      <c r="AA120" s="128"/>
    </row>
    <row r="121" spans="1:27" x14ac:dyDescent="0.25">
      <c r="A121" s="129"/>
      <c r="B121" s="129"/>
      <c r="C121" s="127"/>
      <c r="D121" s="127"/>
      <c r="E121" s="127"/>
      <c r="F121" s="125">
        <v>3</v>
      </c>
      <c r="G121" s="127">
        <v>1</v>
      </c>
      <c r="H121" s="127">
        <v>0</v>
      </c>
      <c r="I121" s="128"/>
      <c r="J121" s="124">
        <v>8</v>
      </c>
      <c r="K121" s="124">
        <v>8</v>
      </c>
      <c r="L121" s="124">
        <v>3</v>
      </c>
      <c r="M121" s="124">
        <v>3</v>
      </c>
      <c r="N121" s="128"/>
      <c r="O121" s="124">
        <v>7</v>
      </c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1:27" x14ac:dyDescent="0.25">
      <c r="A122" s="129"/>
      <c r="B122" s="129"/>
      <c r="C122" s="127"/>
      <c r="D122" s="127"/>
      <c r="E122" s="127"/>
      <c r="F122" s="125">
        <v>4</v>
      </c>
      <c r="G122" s="127">
        <v>1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x14ac:dyDescent="0.25">
      <c r="A123" s="129" t="s">
        <v>53</v>
      </c>
      <c r="B123" s="129" t="s">
        <v>27</v>
      </c>
      <c r="C123" s="127" t="s">
        <v>196</v>
      </c>
      <c r="D123" s="127">
        <v>21</v>
      </c>
      <c r="E123" s="127">
        <v>19</v>
      </c>
      <c r="F123" s="125">
        <v>0</v>
      </c>
      <c r="G123" s="125">
        <v>1</v>
      </c>
      <c r="H123" s="125">
        <v>2</v>
      </c>
      <c r="I123" s="125">
        <v>1</v>
      </c>
      <c r="J123" s="125">
        <v>1</v>
      </c>
      <c r="K123" s="125">
        <v>1</v>
      </c>
      <c r="L123" s="125">
        <v>1</v>
      </c>
      <c r="M123" s="125">
        <v>4</v>
      </c>
      <c r="N123" s="125">
        <v>3</v>
      </c>
      <c r="O123" s="125">
        <v>1</v>
      </c>
      <c r="P123" s="125">
        <v>2</v>
      </c>
      <c r="Q123" s="125">
        <v>3</v>
      </c>
      <c r="R123" s="126">
        <v>10</v>
      </c>
      <c r="S123" s="125">
        <v>1</v>
      </c>
      <c r="T123" s="125">
        <v>9</v>
      </c>
      <c r="U123" s="125">
        <v>4</v>
      </c>
      <c r="V123" s="125">
        <v>11</v>
      </c>
      <c r="W123" s="125">
        <v>5</v>
      </c>
      <c r="X123" s="127">
        <v>5</v>
      </c>
      <c r="Y123" s="127">
        <v>6</v>
      </c>
      <c r="Z123" s="127">
        <v>1</v>
      </c>
      <c r="AA123" s="127">
        <v>2</v>
      </c>
    </row>
    <row r="124" spans="1:27" x14ac:dyDescent="0.25">
      <c r="A124" s="129"/>
      <c r="B124" s="129"/>
      <c r="C124" s="127"/>
      <c r="D124" s="127"/>
      <c r="E124" s="127"/>
      <c r="F124" s="125">
        <v>1</v>
      </c>
      <c r="G124" s="127">
        <v>4</v>
      </c>
      <c r="H124" s="127">
        <v>7</v>
      </c>
      <c r="I124" s="127">
        <v>2</v>
      </c>
      <c r="J124" s="127">
        <v>7</v>
      </c>
      <c r="K124" s="127">
        <v>9</v>
      </c>
      <c r="L124" s="127">
        <v>11</v>
      </c>
      <c r="M124" s="127">
        <v>8</v>
      </c>
      <c r="N124" s="127">
        <v>10</v>
      </c>
      <c r="O124" s="127">
        <v>6</v>
      </c>
      <c r="P124" s="127">
        <v>10</v>
      </c>
      <c r="Q124" s="127">
        <v>11</v>
      </c>
      <c r="R124" s="127">
        <v>7</v>
      </c>
      <c r="S124" s="127">
        <v>8</v>
      </c>
      <c r="T124" s="127">
        <v>10</v>
      </c>
      <c r="U124" s="127">
        <v>9</v>
      </c>
      <c r="V124" s="127">
        <v>8</v>
      </c>
      <c r="W124" s="127">
        <v>8</v>
      </c>
      <c r="X124" s="127">
        <v>7</v>
      </c>
      <c r="Y124" s="127">
        <v>13</v>
      </c>
      <c r="Z124" s="127">
        <v>18</v>
      </c>
      <c r="AA124" s="127">
        <v>17</v>
      </c>
    </row>
    <row r="125" spans="1:27" x14ac:dyDescent="0.25">
      <c r="A125" s="129"/>
      <c r="B125" s="129"/>
      <c r="C125" s="127"/>
      <c r="D125" s="127"/>
      <c r="E125" s="127"/>
      <c r="F125" s="125">
        <v>2</v>
      </c>
      <c r="G125" s="127">
        <v>11</v>
      </c>
      <c r="H125" s="127">
        <v>8</v>
      </c>
      <c r="I125" s="127">
        <v>16</v>
      </c>
      <c r="J125" s="124">
        <v>8</v>
      </c>
      <c r="K125" s="124">
        <v>4</v>
      </c>
      <c r="L125" s="124">
        <v>3</v>
      </c>
      <c r="M125" s="124">
        <v>4</v>
      </c>
      <c r="N125" s="124">
        <v>6</v>
      </c>
      <c r="O125" s="124">
        <v>7</v>
      </c>
      <c r="P125" s="124">
        <v>7</v>
      </c>
      <c r="Q125" s="124">
        <v>5</v>
      </c>
      <c r="R125" s="124">
        <v>2</v>
      </c>
      <c r="S125" s="124">
        <v>10</v>
      </c>
      <c r="T125" s="128"/>
      <c r="U125" s="124">
        <v>6</v>
      </c>
      <c r="V125" s="128"/>
      <c r="W125" s="124">
        <v>6</v>
      </c>
      <c r="X125" s="124">
        <v>4</v>
      </c>
      <c r="Y125" s="128"/>
      <c r="Z125" s="128"/>
      <c r="AA125" s="128"/>
    </row>
    <row r="126" spans="1:27" x14ac:dyDescent="0.25">
      <c r="A126" s="129"/>
      <c r="B126" s="129"/>
      <c r="C126" s="127"/>
      <c r="D126" s="127"/>
      <c r="E126" s="127"/>
      <c r="F126" s="125">
        <v>3</v>
      </c>
      <c r="G126" s="127">
        <v>3</v>
      </c>
      <c r="H126" s="127">
        <v>2</v>
      </c>
      <c r="I126" s="128"/>
      <c r="J126" s="124">
        <v>3</v>
      </c>
      <c r="K126" s="124">
        <v>5</v>
      </c>
      <c r="L126" s="124">
        <v>4</v>
      </c>
      <c r="M126" s="124">
        <v>3</v>
      </c>
      <c r="N126" s="128"/>
      <c r="O126" s="124">
        <v>5</v>
      </c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1:27" x14ac:dyDescent="0.25">
      <c r="A127" s="129"/>
      <c r="B127" s="129"/>
      <c r="C127" s="127"/>
      <c r="D127" s="127"/>
      <c r="E127" s="127"/>
      <c r="F127" s="125">
        <v>4</v>
      </c>
      <c r="G127" s="127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1:27" x14ac:dyDescent="0.25">
      <c r="A128" s="125" t="s">
        <v>59</v>
      </c>
      <c r="B128" s="125" t="s">
        <v>25</v>
      </c>
      <c r="C128" s="125" t="s">
        <v>206</v>
      </c>
      <c r="D128" s="125">
        <v>27</v>
      </c>
      <c r="E128" s="125">
        <v>25</v>
      </c>
      <c r="F128" s="125">
        <v>0</v>
      </c>
      <c r="G128" s="148">
        <v>0</v>
      </c>
      <c r="H128" s="148">
        <v>1</v>
      </c>
      <c r="I128" s="148">
        <v>1</v>
      </c>
      <c r="J128" s="148">
        <v>8</v>
      </c>
      <c r="K128" s="148">
        <v>2</v>
      </c>
      <c r="L128" s="148">
        <v>7</v>
      </c>
      <c r="M128" s="148">
        <v>6</v>
      </c>
      <c r="N128" s="148">
        <v>8</v>
      </c>
      <c r="O128" s="148">
        <v>3</v>
      </c>
      <c r="P128" s="148">
        <v>9</v>
      </c>
      <c r="Q128" s="148">
        <v>14</v>
      </c>
      <c r="R128" s="149">
        <v>15</v>
      </c>
      <c r="S128" s="148">
        <v>7</v>
      </c>
      <c r="T128" s="148">
        <v>15</v>
      </c>
      <c r="U128" s="148">
        <v>13</v>
      </c>
      <c r="V128" s="148">
        <v>17</v>
      </c>
      <c r="W128" s="148">
        <v>9</v>
      </c>
      <c r="X128" s="148">
        <v>10</v>
      </c>
      <c r="Y128" s="148">
        <v>12</v>
      </c>
      <c r="Z128" s="148">
        <v>9</v>
      </c>
      <c r="AA128" s="148">
        <v>5</v>
      </c>
    </row>
    <row r="129" spans="1:27" x14ac:dyDescent="0.25">
      <c r="A129" s="125"/>
      <c r="B129" s="125"/>
      <c r="C129" s="125"/>
      <c r="D129" s="125"/>
      <c r="E129" s="125"/>
      <c r="F129" s="125">
        <v>1</v>
      </c>
      <c r="G129" s="148">
        <v>0</v>
      </c>
      <c r="H129" s="148">
        <v>11</v>
      </c>
      <c r="I129" s="148">
        <v>3</v>
      </c>
      <c r="J129" s="148">
        <v>2</v>
      </c>
      <c r="K129" s="148">
        <v>10</v>
      </c>
      <c r="L129" s="148">
        <v>13</v>
      </c>
      <c r="M129" s="148">
        <v>15</v>
      </c>
      <c r="N129" s="148">
        <v>10</v>
      </c>
      <c r="O129" s="148">
        <v>1</v>
      </c>
      <c r="P129" s="148">
        <v>9</v>
      </c>
      <c r="Q129" s="148">
        <v>4</v>
      </c>
      <c r="R129" s="148">
        <v>5</v>
      </c>
      <c r="S129" s="148">
        <v>3</v>
      </c>
      <c r="T129" s="148">
        <v>10</v>
      </c>
      <c r="U129" s="148">
        <v>2</v>
      </c>
      <c r="V129" s="148">
        <v>8</v>
      </c>
      <c r="W129" s="148">
        <v>12</v>
      </c>
      <c r="X129" s="148">
        <v>11</v>
      </c>
      <c r="Y129" s="148">
        <v>13</v>
      </c>
      <c r="Z129" s="148">
        <v>16</v>
      </c>
      <c r="AA129" s="148">
        <v>20</v>
      </c>
    </row>
    <row r="130" spans="1:27" x14ac:dyDescent="0.25">
      <c r="A130" s="125"/>
      <c r="B130" s="125"/>
      <c r="C130" s="125"/>
      <c r="D130" s="125"/>
      <c r="E130" s="125"/>
      <c r="F130" s="125">
        <v>2</v>
      </c>
      <c r="G130" s="148">
        <v>8</v>
      </c>
      <c r="H130" s="148">
        <v>4</v>
      </c>
      <c r="I130" s="148">
        <v>21</v>
      </c>
      <c r="J130" s="117">
        <v>6</v>
      </c>
      <c r="K130" s="117">
        <v>13</v>
      </c>
      <c r="L130" s="117">
        <v>4</v>
      </c>
      <c r="M130" s="117">
        <v>1</v>
      </c>
      <c r="N130" s="117">
        <v>7</v>
      </c>
      <c r="O130" s="117">
        <v>4</v>
      </c>
      <c r="P130" s="117">
        <v>7</v>
      </c>
      <c r="Q130" s="117">
        <v>7</v>
      </c>
      <c r="R130" s="117">
        <v>5</v>
      </c>
      <c r="S130" s="117">
        <v>15</v>
      </c>
      <c r="T130" s="150"/>
      <c r="U130" s="117">
        <v>10</v>
      </c>
      <c r="V130" s="150"/>
      <c r="W130" s="117">
        <v>4</v>
      </c>
      <c r="X130" s="117">
        <v>4</v>
      </c>
      <c r="Y130" s="150"/>
      <c r="Z130" s="150"/>
      <c r="AA130" s="150"/>
    </row>
    <row r="131" spans="1:27" x14ac:dyDescent="0.25">
      <c r="A131" s="125"/>
      <c r="B131" s="125"/>
      <c r="C131" s="125"/>
      <c r="D131" s="125"/>
      <c r="E131" s="125"/>
      <c r="F131" s="125">
        <v>3</v>
      </c>
      <c r="G131" s="148">
        <v>13</v>
      </c>
      <c r="H131" s="148">
        <v>9</v>
      </c>
      <c r="I131" s="150"/>
      <c r="J131" s="117">
        <v>9</v>
      </c>
      <c r="K131" s="117">
        <v>0</v>
      </c>
      <c r="L131" s="117">
        <v>1</v>
      </c>
      <c r="M131" s="117">
        <v>3</v>
      </c>
      <c r="N131" s="150"/>
      <c r="O131" s="117">
        <v>17</v>
      </c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</row>
    <row r="132" spans="1:27" x14ac:dyDescent="0.25">
      <c r="A132" s="125"/>
      <c r="B132" s="125"/>
      <c r="C132" s="122"/>
      <c r="D132" s="125"/>
      <c r="E132" s="125"/>
      <c r="F132" s="125">
        <v>4</v>
      </c>
      <c r="G132" s="148">
        <v>4</v>
      </c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</row>
    <row r="133" spans="1:27" x14ac:dyDescent="0.25">
      <c r="A133" s="129" t="s">
        <v>59</v>
      </c>
      <c r="B133" s="129" t="s">
        <v>27</v>
      </c>
      <c r="C133" s="127" t="s">
        <v>198</v>
      </c>
      <c r="D133" s="125">
        <v>27</v>
      </c>
      <c r="E133" s="125">
        <v>24</v>
      </c>
      <c r="F133" s="125">
        <v>0</v>
      </c>
      <c r="G133" s="148">
        <v>2</v>
      </c>
      <c r="H133" s="148">
        <v>1</v>
      </c>
      <c r="I133" s="148">
        <v>0</v>
      </c>
      <c r="J133" s="148">
        <v>6</v>
      </c>
      <c r="K133" s="148">
        <v>1</v>
      </c>
      <c r="L133" s="148">
        <v>12</v>
      </c>
      <c r="M133" s="148">
        <v>6</v>
      </c>
      <c r="N133" s="148">
        <v>3</v>
      </c>
      <c r="O133" s="148">
        <v>3</v>
      </c>
      <c r="P133" s="148">
        <v>9</v>
      </c>
      <c r="Q133" s="148">
        <v>12</v>
      </c>
      <c r="R133" s="149">
        <v>22</v>
      </c>
      <c r="S133" s="148">
        <v>6</v>
      </c>
      <c r="T133" s="148">
        <v>14</v>
      </c>
      <c r="U133" s="148">
        <v>17</v>
      </c>
      <c r="V133" s="148">
        <v>23</v>
      </c>
      <c r="W133" s="148">
        <v>15</v>
      </c>
      <c r="X133" s="148">
        <v>17</v>
      </c>
      <c r="Y133" s="148">
        <v>10</v>
      </c>
      <c r="Z133" s="148">
        <v>16</v>
      </c>
      <c r="AA133" s="148">
        <v>9</v>
      </c>
    </row>
    <row r="134" spans="1:27" x14ac:dyDescent="0.25">
      <c r="A134" s="129"/>
      <c r="B134" s="129"/>
      <c r="C134" s="127"/>
      <c r="D134" s="125"/>
      <c r="E134" s="125"/>
      <c r="F134" s="125">
        <v>1</v>
      </c>
      <c r="G134" s="148">
        <v>3</v>
      </c>
      <c r="H134" s="148">
        <v>11</v>
      </c>
      <c r="I134" s="148">
        <v>4</v>
      </c>
      <c r="J134" s="148">
        <v>2</v>
      </c>
      <c r="K134" s="148">
        <v>8</v>
      </c>
      <c r="L134" s="148">
        <v>10</v>
      </c>
      <c r="M134" s="148">
        <v>12</v>
      </c>
      <c r="N134" s="148">
        <v>9</v>
      </c>
      <c r="O134" s="148">
        <v>7</v>
      </c>
      <c r="P134" s="148">
        <v>4</v>
      </c>
      <c r="Q134" s="148">
        <v>4</v>
      </c>
      <c r="R134" s="148">
        <v>1</v>
      </c>
      <c r="S134" s="148">
        <v>4</v>
      </c>
      <c r="T134" s="148">
        <v>10</v>
      </c>
      <c r="U134" s="148">
        <v>2</v>
      </c>
      <c r="V134" s="148">
        <v>1</v>
      </c>
      <c r="W134" s="148">
        <v>9</v>
      </c>
      <c r="X134" s="148">
        <v>5</v>
      </c>
      <c r="Y134" s="148">
        <v>14</v>
      </c>
      <c r="Z134" s="148">
        <v>8</v>
      </c>
      <c r="AA134" s="148">
        <v>15</v>
      </c>
    </row>
    <row r="135" spans="1:27" x14ac:dyDescent="0.25">
      <c r="A135" s="129"/>
      <c r="B135" s="129"/>
      <c r="C135" s="127"/>
      <c r="D135" s="125"/>
      <c r="E135" s="125"/>
      <c r="F135" s="125">
        <v>2</v>
      </c>
      <c r="G135" s="148">
        <v>7</v>
      </c>
      <c r="H135" s="148">
        <v>7</v>
      </c>
      <c r="I135" s="148">
        <v>20</v>
      </c>
      <c r="J135" s="117">
        <v>7</v>
      </c>
      <c r="K135" s="117">
        <v>6</v>
      </c>
      <c r="L135" s="117">
        <v>2</v>
      </c>
      <c r="M135" s="117">
        <v>2</v>
      </c>
      <c r="N135" s="117">
        <v>12</v>
      </c>
      <c r="O135" s="117">
        <v>14</v>
      </c>
      <c r="P135" s="117">
        <v>11</v>
      </c>
      <c r="Q135" s="117">
        <v>8</v>
      </c>
      <c r="R135" s="117">
        <v>1</v>
      </c>
      <c r="S135" s="117">
        <v>14</v>
      </c>
      <c r="T135" s="150"/>
      <c r="U135" s="117">
        <v>5</v>
      </c>
      <c r="V135" s="150"/>
      <c r="W135" s="117"/>
      <c r="X135" s="117">
        <v>2</v>
      </c>
      <c r="Y135" s="150"/>
      <c r="Z135" s="150"/>
      <c r="AA135" s="150"/>
    </row>
    <row r="136" spans="1:27" x14ac:dyDescent="0.25">
      <c r="A136" s="129"/>
      <c r="B136" s="129"/>
      <c r="C136" s="127"/>
      <c r="D136" s="125"/>
      <c r="E136" s="125"/>
      <c r="F136" s="125">
        <v>3</v>
      </c>
      <c r="G136" s="148">
        <v>10</v>
      </c>
      <c r="H136" s="148">
        <v>5</v>
      </c>
      <c r="I136" s="150"/>
      <c r="J136" s="117">
        <v>9</v>
      </c>
      <c r="K136" s="117">
        <v>9</v>
      </c>
      <c r="L136" s="117"/>
      <c r="M136" s="117">
        <v>4</v>
      </c>
      <c r="N136" s="150"/>
      <c r="O136" s="117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</row>
    <row r="137" spans="1:27" x14ac:dyDescent="0.25">
      <c r="A137" s="129"/>
      <c r="B137" s="129"/>
      <c r="C137" s="127"/>
      <c r="D137" s="125"/>
      <c r="E137" s="125"/>
      <c r="F137" s="125">
        <v>4</v>
      </c>
      <c r="G137" s="148">
        <v>2</v>
      </c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</row>
    <row r="138" spans="1:27" x14ac:dyDescent="0.25">
      <c r="A138" s="129" t="s">
        <v>59</v>
      </c>
      <c r="B138" s="129" t="s">
        <v>29</v>
      </c>
      <c r="C138" s="127" t="s">
        <v>199</v>
      </c>
      <c r="D138" s="125">
        <v>25</v>
      </c>
      <c r="E138" s="125">
        <v>25</v>
      </c>
      <c r="F138" s="125">
        <v>0</v>
      </c>
      <c r="G138" s="148">
        <v>0</v>
      </c>
      <c r="H138" s="148">
        <v>3</v>
      </c>
      <c r="I138" s="148">
        <v>0</v>
      </c>
      <c r="J138" s="148">
        <v>0</v>
      </c>
      <c r="K138" s="148">
        <v>1</v>
      </c>
      <c r="L138" s="148">
        <v>1</v>
      </c>
      <c r="M138" s="148">
        <v>1</v>
      </c>
      <c r="N138" s="148">
        <v>0</v>
      </c>
      <c r="O138" s="148">
        <v>1</v>
      </c>
      <c r="P138" s="148">
        <v>1</v>
      </c>
      <c r="Q138" s="148">
        <v>17</v>
      </c>
      <c r="R138" s="149">
        <v>22</v>
      </c>
      <c r="S138" s="148">
        <v>6</v>
      </c>
      <c r="T138" s="148">
        <v>7</v>
      </c>
      <c r="U138" s="148">
        <v>13</v>
      </c>
      <c r="V138" s="148">
        <v>15</v>
      </c>
      <c r="W138" s="148">
        <v>3</v>
      </c>
      <c r="X138" s="148">
        <v>8</v>
      </c>
      <c r="Y138" s="148">
        <v>23</v>
      </c>
      <c r="Z138" s="148">
        <v>16</v>
      </c>
      <c r="AA138" s="148">
        <v>3</v>
      </c>
    </row>
    <row r="139" spans="1:27" x14ac:dyDescent="0.25">
      <c r="A139" s="129"/>
      <c r="B139" s="129"/>
      <c r="C139" s="127"/>
      <c r="D139" s="127"/>
      <c r="E139" s="127"/>
      <c r="F139" s="125">
        <v>1</v>
      </c>
      <c r="G139" s="148">
        <v>2</v>
      </c>
      <c r="H139" s="148">
        <v>5</v>
      </c>
      <c r="I139" s="148">
        <v>2</v>
      </c>
      <c r="J139" s="148">
        <v>0</v>
      </c>
      <c r="K139" s="148">
        <v>0</v>
      </c>
      <c r="L139" s="148">
        <v>4</v>
      </c>
      <c r="M139" s="148">
        <v>7</v>
      </c>
      <c r="N139" s="148">
        <v>13</v>
      </c>
      <c r="O139" s="148">
        <v>1</v>
      </c>
      <c r="P139" s="148">
        <v>2</v>
      </c>
      <c r="Q139" s="148">
        <v>4</v>
      </c>
      <c r="R139" s="148">
        <v>1</v>
      </c>
      <c r="S139" s="148">
        <v>2</v>
      </c>
      <c r="T139" s="148">
        <v>18</v>
      </c>
      <c r="U139" s="148">
        <v>1</v>
      </c>
      <c r="V139" s="148">
        <v>10</v>
      </c>
      <c r="W139" s="148">
        <v>13</v>
      </c>
      <c r="X139" s="148">
        <v>7</v>
      </c>
      <c r="Y139" s="148">
        <v>2</v>
      </c>
      <c r="Z139" s="148">
        <v>9</v>
      </c>
      <c r="AA139" s="148">
        <v>22</v>
      </c>
    </row>
    <row r="140" spans="1:27" x14ac:dyDescent="0.25">
      <c r="A140" s="129"/>
      <c r="B140" s="129"/>
      <c r="C140" s="127"/>
      <c r="D140" s="127"/>
      <c r="E140" s="127"/>
      <c r="F140" s="125">
        <v>2</v>
      </c>
      <c r="G140" s="148">
        <v>2</v>
      </c>
      <c r="H140" s="148">
        <v>7</v>
      </c>
      <c r="I140" s="148">
        <v>23</v>
      </c>
      <c r="J140" s="117">
        <v>5</v>
      </c>
      <c r="K140" s="117">
        <v>5</v>
      </c>
      <c r="L140" s="117">
        <v>7</v>
      </c>
      <c r="M140" s="117">
        <v>3</v>
      </c>
      <c r="N140" s="117">
        <v>12</v>
      </c>
      <c r="O140" s="117">
        <v>1</v>
      </c>
      <c r="P140" s="117">
        <v>22</v>
      </c>
      <c r="Q140" s="117">
        <v>4</v>
      </c>
      <c r="R140" s="117">
        <v>2</v>
      </c>
      <c r="S140" s="117">
        <v>17</v>
      </c>
      <c r="T140" s="150"/>
      <c r="U140" s="117">
        <v>11</v>
      </c>
      <c r="V140" s="150"/>
      <c r="W140" s="117">
        <v>9</v>
      </c>
      <c r="X140" s="117">
        <v>10</v>
      </c>
      <c r="Y140" s="150"/>
      <c r="Z140" s="150"/>
      <c r="AA140" s="150"/>
    </row>
    <row r="141" spans="1:27" x14ac:dyDescent="0.25">
      <c r="A141" s="129"/>
      <c r="B141" s="129"/>
      <c r="C141" s="127"/>
      <c r="D141" s="127"/>
      <c r="E141" s="127"/>
      <c r="F141" s="125">
        <v>3</v>
      </c>
      <c r="G141" s="148">
        <v>14</v>
      </c>
      <c r="H141" s="148">
        <v>10</v>
      </c>
      <c r="I141" s="150"/>
      <c r="J141" s="117">
        <v>20</v>
      </c>
      <c r="K141" s="117">
        <v>19</v>
      </c>
      <c r="L141" s="117">
        <v>13</v>
      </c>
      <c r="M141" s="117">
        <v>14</v>
      </c>
      <c r="N141" s="150"/>
      <c r="O141" s="117">
        <v>22</v>
      </c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</row>
    <row r="142" spans="1:27" x14ac:dyDescent="0.25">
      <c r="A142" s="129"/>
      <c r="B142" s="129"/>
      <c r="C142" s="127"/>
      <c r="D142" s="127"/>
      <c r="E142" s="127"/>
      <c r="F142" s="125">
        <v>4</v>
      </c>
      <c r="G142" s="148">
        <v>7</v>
      </c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</row>
    <row r="143" spans="1:27" x14ac:dyDescent="0.25">
      <c r="A143" s="125" t="s">
        <v>61</v>
      </c>
      <c r="B143" s="125" t="s">
        <v>25</v>
      </c>
      <c r="C143" s="125" t="s">
        <v>207</v>
      </c>
      <c r="D143" s="125">
        <v>17</v>
      </c>
      <c r="E143" s="125">
        <v>16</v>
      </c>
      <c r="F143" s="125">
        <v>0</v>
      </c>
      <c r="G143" s="130">
        <v>1</v>
      </c>
      <c r="H143" s="130">
        <v>1</v>
      </c>
      <c r="I143" s="130">
        <v>1</v>
      </c>
      <c r="J143" s="130">
        <v>1</v>
      </c>
      <c r="K143" s="130">
        <v>1</v>
      </c>
      <c r="L143" s="130">
        <v>5</v>
      </c>
      <c r="M143" s="130">
        <v>2</v>
      </c>
      <c r="N143" s="130">
        <v>1</v>
      </c>
      <c r="O143" s="130">
        <v>1</v>
      </c>
      <c r="P143" s="130">
        <v>4</v>
      </c>
      <c r="Q143" s="130">
        <v>9</v>
      </c>
      <c r="R143" s="131">
        <v>9</v>
      </c>
      <c r="S143" s="130">
        <v>4</v>
      </c>
      <c r="T143" s="130">
        <v>4</v>
      </c>
      <c r="U143" s="130">
        <v>8</v>
      </c>
      <c r="V143" s="130">
        <v>8</v>
      </c>
      <c r="W143" s="130">
        <v>11</v>
      </c>
      <c r="X143" s="130">
        <v>8</v>
      </c>
      <c r="Y143" s="130">
        <v>6</v>
      </c>
      <c r="Z143" s="130">
        <v>3</v>
      </c>
      <c r="AA143" s="130">
        <v>1</v>
      </c>
    </row>
    <row r="144" spans="1:27" x14ac:dyDescent="0.25">
      <c r="A144" s="125"/>
      <c r="B144" s="125"/>
      <c r="C144" s="125"/>
      <c r="D144" s="127"/>
      <c r="E144" s="127"/>
      <c r="F144" s="125">
        <v>1</v>
      </c>
      <c r="G144" s="130">
        <v>0</v>
      </c>
      <c r="H144" s="130">
        <v>0</v>
      </c>
      <c r="I144" s="130">
        <v>1</v>
      </c>
      <c r="J144" s="130">
        <v>2</v>
      </c>
      <c r="K144" s="130">
        <v>0</v>
      </c>
      <c r="L144" s="130">
        <v>3</v>
      </c>
      <c r="M144" s="130">
        <v>9</v>
      </c>
      <c r="N144" s="130">
        <v>0</v>
      </c>
      <c r="O144" s="130">
        <v>0</v>
      </c>
      <c r="P144" s="130">
        <v>9</v>
      </c>
      <c r="Q144" s="130">
        <v>0</v>
      </c>
      <c r="R144" s="130">
        <v>0</v>
      </c>
      <c r="S144" s="130">
        <v>0</v>
      </c>
      <c r="T144" s="130">
        <v>13</v>
      </c>
      <c r="U144" s="130">
        <v>0</v>
      </c>
      <c r="V144" s="130">
        <v>9</v>
      </c>
      <c r="W144" s="130">
        <v>6</v>
      </c>
      <c r="X144" s="130">
        <v>9</v>
      </c>
      <c r="Y144" s="130">
        <v>11</v>
      </c>
      <c r="Z144" s="130">
        <v>14</v>
      </c>
      <c r="AA144" s="130">
        <v>16</v>
      </c>
    </row>
    <row r="145" spans="1:27" x14ac:dyDescent="0.25">
      <c r="A145" s="125"/>
      <c r="B145" s="125"/>
      <c r="C145" s="125"/>
      <c r="D145" s="127"/>
      <c r="E145" s="127"/>
      <c r="F145" s="125">
        <v>2</v>
      </c>
      <c r="G145" s="127">
        <v>1</v>
      </c>
      <c r="H145" s="127">
        <v>3</v>
      </c>
      <c r="I145" s="127">
        <v>15</v>
      </c>
      <c r="J145" s="124">
        <v>4</v>
      </c>
      <c r="K145" s="124">
        <v>1</v>
      </c>
      <c r="L145" s="124">
        <v>1</v>
      </c>
      <c r="M145" s="124">
        <v>5</v>
      </c>
      <c r="N145" s="124">
        <v>16</v>
      </c>
      <c r="O145" s="124">
        <v>0</v>
      </c>
      <c r="P145" s="124">
        <v>4</v>
      </c>
      <c r="Q145" s="124">
        <v>8</v>
      </c>
      <c r="R145" s="124">
        <v>8</v>
      </c>
      <c r="S145" s="124">
        <v>13</v>
      </c>
      <c r="T145" s="128"/>
      <c r="U145" s="124">
        <v>9</v>
      </c>
      <c r="V145" s="128"/>
      <c r="W145" s="124">
        <v>0</v>
      </c>
      <c r="X145" s="124">
        <v>0</v>
      </c>
      <c r="Y145" s="128"/>
      <c r="Z145" s="128"/>
      <c r="AA145" s="128"/>
    </row>
    <row r="146" spans="1:27" x14ac:dyDescent="0.25">
      <c r="A146" s="125"/>
      <c r="B146" s="125"/>
      <c r="C146" s="125"/>
      <c r="D146" s="127"/>
      <c r="E146" s="127"/>
      <c r="F146" s="125">
        <v>3</v>
      </c>
      <c r="G146" s="127">
        <v>7</v>
      </c>
      <c r="H146" s="127">
        <v>13</v>
      </c>
      <c r="I146" s="128"/>
      <c r="J146" s="124">
        <v>10</v>
      </c>
      <c r="K146" s="124">
        <v>15</v>
      </c>
      <c r="L146" s="124">
        <v>8</v>
      </c>
      <c r="M146" s="124">
        <v>1</v>
      </c>
      <c r="N146" s="128"/>
      <c r="O146" s="124">
        <v>16</v>
      </c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x14ac:dyDescent="0.25">
      <c r="A147" s="125"/>
      <c r="B147" s="125"/>
      <c r="C147" s="122"/>
      <c r="D147" s="127"/>
      <c r="E147" s="127"/>
      <c r="F147" s="125">
        <v>4</v>
      </c>
      <c r="G147" s="127">
        <v>8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1:27" x14ac:dyDescent="0.25">
      <c r="A148" s="125" t="s">
        <v>61</v>
      </c>
      <c r="B148" s="129" t="s">
        <v>27</v>
      </c>
      <c r="C148" s="125" t="s">
        <v>207</v>
      </c>
      <c r="D148" s="125">
        <v>17</v>
      </c>
      <c r="E148" s="125">
        <v>16</v>
      </c>
      <c r="F148" s="125">
        <v>0</v>
      </c>
      <c r="G148" s="130">
        <v>1</v>
      </c>
      <c r="H148" s="130">
        <v>0</v>
      </c>
      <c r="I148" s="130">
        <v>0</v>
      </c>
      <c r="J148" s="130">
        <v>4</v>
      </c>
      <c r="K148" s="130">
        <v>3</v>
      </c>
      <c r="L148" s="130">
        <v>6</v>
      </c>
      <c r="M148" s="130">
        <v>2</v>
      </c>
      <c r="N148" s="130">
        <v>0</v>
      </c>
      <c r="O148" s="130">
        <v>0</v>
      </c>
      <c r="P148" s="130">
        <v>10</v>
      </c>
      <c r="Q148" s="130">
        <v>10</v>
      </c>
      <c r="R148" s="131">
        <v>11</v>
      </c>
      <c r="S148" s="130">
        <v>4</v>
      </c>
      <c r="T148" s="130">
        <v>4</v>
      </c>
      <c r="U148" s="130">
        <v>7</v>
      </c>
      <c r="V148" s="130">
        <v>4</v>
      </c>
      <c r="W148" s="130">
        <v>7</v>
      </c>
      <c r="X148" s="130">
        <v>9</v>
      </c>
      <c r="Y148" s="130">
        <v>7</v>
      </c>
      <c r="Z148" s="130">
        <v>8</v>
      </c>
      <c r="AA148" s="130">
        <v>1</v>
      </c>
    </row>
    <row r="149" spans="1:27" x14ac:dyDescent="0.25">
      <c r="A149" s="129"/>
      <c r="B149" s="129"/>
      <c r="C149" s="127"/>
      <c r="D149" s="125"/>
      <c r="E149" s="125"/>
      <c r="F149" s="125">
        <v>1</v>
      </c>
      <c r="G149" s="130">
        <v>1</v>
      </c>
      <c r="H149" s="130">
        <v>1</v>
      </c>
      <c r="I149" s="130">
        <v>0</v>
      </c>
      <c r="J149" s="130">
        <v>4</v>
      </c>
      <c r="K149" s="130">
        <v>0</v>
      </c>
      <c r="L149" s="130">
        <v>0</v>
      </c>
      <c r="M149" s="130">
        <v>11</v>
      </c>
      <c r="N149" s="130">
        <v>2</v>
      </c>
      <c r="O149" s="130">
        <v>1</v>
      </c>
      <c r="P149" s="130">
        <v>7</v>
      </c>
      <c r="Q149" s="130">
        <v>0</v>
      </c>
      <c r="R149" s="130">
        <v>0</v>
      </c>
      <c r="S149" s="130">
        <v>0</v>
      </c>
      <c r="T149" s="130">
        <v>13</v>
      </c>
      <c r="U149" s="130">
        <v>1</v>
      </c>
      <c r="V149" s="130">
        <v>13</v>
      </c>
      <c r="W149" s="130">
        <v>7</v>
      </c>
      <c r="X149" s="130">
        <v>5</v>
      </c>
      <c r="Y149" s="130">
        <v>10</v>
      </c>
      <c r="Z149" s="130">
        <v>9</v>
      </c>
      <c r="AA149" s="130">
        <v>16</v>
      </c>
    </row>
    <row r="150" spans="1:27" x14ac:dyDescent="0.25">
      <c r="A150" s="129"/>
      <c r="B150" s="129"/>
      <c r="C150" s="127"/>
      <c r="D150" s="127"/>
      <c r="E150" s="127"/>
      <c r="F150" s="125">
        <v>2</v>
      </c>
      <c r="G150" s="130">
        <v>2</v>
      </c>
      <c r="H150" s="130">
        <v>6</v>
      </c>
      <c r="I150" s="130">
        <v>17</v>
      </c>
      <c r="J150" s="155">
        <v>3</v>
      </c>
      <c r="K150" s="155">
        <v>0</v>
      </c>
      <c r="L150" s="155">
        <v>4</v>
      </c>
      <c r="M150" s="155">
        <v>2</v>
      </c>
      <c r="N150" s="155">
        <v>15</v>
      </c>
      <c r="O150" s="155">
        <v>2</v>
      </c>
      <c r="P150" s="155">
        <v>0</v>
      </c>
      <c r="Q150" s="155">
        <v>7</v>
      </c>
      <c r="R150" s="155">
        <v>6</v>
      </c>
      <c r="S150" s="155">
        <v>13</v>
      </c>
      <c r="T150" s="156"/>
      <c r="U150" s="155">
        <v>9</v>
      </c>
      <c r="V150" s="156"/>
      <c r="W150" s="155">
        <v>3</v>
      </c>
      <c r="X150" s="155">
        <v>3</v>
      </c>
      <c r="Y150" s="156"/>
      <c r="Z150" s="156"/>
      <c r="AA150" s="156"/>
    </row>
    <row r="151" spans="1:27" x14ac:dyDescent="0.25">
      <c r="A151" s="129"/>
      <c r="B151" s="129"/>
      <c r="C151" s="127"/>
      <c r="D151" s="127"/>
      <c r="E151" s="127"/>
      <c r="F151" s="125">
        <v>3</v>
      </c>
      <c r="G151" s="127">
        <v>6</v>
      </c>
      <c r="H151" s="127">
        <v>10</v>
      </c>
      <c r="I151" s="128"/>
      <c r="J151" s="124">
        <v>6</v>
      </c>
      <c r="K151" s="124">
        <v>14</v>
      </c>
      <c r="L151" s="124">
        <v>7</v>
      </c>
      <c r="M151" s="124">
        <v>2</v>
      </c>
      <c r="N151" s="128"/>
      <c r="O151" s="124">
        <v>14</v>
      </c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1:27" x14ac:dyDescent="0.25">
      <c r="A152" s="129"/>
      <c r="B152" s="129"/>
      <c r="C152" s="127"/>
      <c r="D152" s="127"/>
      <c r="E152" s="127"/>
      <c r="F152" s="125">
        <v>4</v>
      </c>
      <c r="G152" s="127">
        <v>7</v>
      </c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1:27" x14ac:dyDescent="0.25">
      <c r="A153" s="125" t="s">
        <v>62</v>
      </c>
      <c r="B153" s="125" t="s">
        <v>25</v>
      </c>
      <c r="C153" s="125" t="s">
        <v>211</v>
      </c>
      <c r="D153" s="125">
        <v>24</v>
      </c>
      <c r="E153" s="125">
        <v>24</v>
      </c>
      <c r="F153" s="125">
        <v>0</v>
      </c>
      <c r="G153" s="125">
        <v>1</v>
      </c>
      <c r="H153" s="125">
        <v>3</v>
      </c>
      <c r="I153" s="125">
        <v>0</v>
      </c>
      <c r="J153" s="125">
        <v>4</v>
      </c>
      <c r="K153" s="125">
        <v>2</v>
      </c>
      <c r="L153" s="125">
        <v>9</v>
      </c>
      <c r="M153" s="125">
        <v>3</v>
      </c>
      <c r="N153" s="125">
        <v>3</v>
      </c>
      <c r="O153" s="125">
        <v>5</v>
      </c>
      <c r="P153" s="125">
        <v>11</v>
      </c>
      <c r="Q153" s="125">
        <v>9</v>
      </c>
      <c r="R153" s="126">
        <v>17</v>
      </c>
      <c r="S153" s="125">
        <v>7</v>
      </c>
      <c r="T153" s="125">
        <v>15</v>
      </c>
      <c r="U153" s="125">
        <v>6</v>
      </c>
      <c r="V153" s="125">
        <v>18</v>
      </c>
      <c r="W153" s="125">
        <v>12</v>
      </c>
      <c r="X153" s="125">
        <v>14</v>
      </c>
      <c r="Y153" s="125">
        <v>15</v>
      </c>
      <c r="Z153" s="125">
        <v>14</v>
      </c>
      <c r="AA153" s="125">
        <v>6</v>
      </c>
    </row>
    <row r="154" spans="1:27" x14ac:dyDescent="0.25">
      <c r="A154" s="125"/>
      <c r="B154" s="125"/>
      <c r="C154" s="125"/>
      <c r="D154" s="127"/>
      <c r="E154" s="127"/>
      <c r="F154" s="125">
        <v>1</v>
      </c>
      <c r="G154" s="125">
        <v>6</v>
      </c>
      <c r="H154" s="125">
        <v>10</v>
      </c>
      <c r="I154" s="125">
        <v>5</v>
      </c>
      <c r="J154" s="125">
        <v>9</v>
      </c>
      <c r="K154" s="125">
        <v>4</v>
      </c>
      <c r="L154" s="125">
        <v>6</v>
      </c>
      <c r="M154" s="125">
        <v>8</v>
      </c>
      <c r="N154" s="125">
        <v>14</v>
      </c>
      <c r="O154" s="125">
        <v>10</v>
      </c>
      <c r="P154" s="125">
        <v>5</v>
      </c>
      <c r="Q154" s="125">
        <v>7</v>
      </c>
      <c r="R154" s="125">
        <v>6</v>
      </c>
      <c r="S154" s="125">
        <v>8</v>
      </c>
      <c r="T154" s="125">
        <v>9</v>
      </c>
      <c r="U154" s="125">
        <v>7</v>
      </c>
      <c r="V154" s="125">
        <v>6</v>
      </c>
      <c r="W154" s="125">
        <v>9</v>
      </c>
      <c r="X154" s="125">
        <v>9</v>
      </c>
      <c r="Y154" s="125">
        <v>9</v>
      </c>
      <c r="Z154" s="125">
        <v>10</v>
      </c>
      <c r="AA154" s="125">
        <v>18</v>
      </c>
    </row>
    <row r="155" spans="1:27" x14ac:dyDescent="0.25">
      <c r="A155" s="125"/>
      <c r="B155" s="125"/>
      <c r="C155" s="125"/>
      <c r="D155" s="127"/>
      <c r="E155" s="127"/>
      <c r="F155" s="125">
        <v>2</v>
      </c>
      <c r="G155" s="125">
        <v>3</v>
      </c>
      <c r="H155" s="125">
        <v>7</v>
      </c>
      <c r="I155" s="125">
        <v>19</v>
      </c>
      <c r="J155" s="122">
        <v>6</v>
      </c>
      <c r="K155" s="122">
        <v>8</v>
      </c>
      <c r="L155" s="122">
        <v>7</v>
      </c>
      <c r="M155" s="122">
        <v>7</v>
      </c>
      <c r="N155" s="122">
        <v>7</v>
      </c>
      <c r="O155" s="122">
        <v>7</v>
      </c>
      <c r="P155" s="122">
        <v>8</v>
      </c>
      <c r="Q155" s="122">
        <v>8</v>
      </c>
      <c r="R155" s="122">
        <v>1</v>
      </c>
      <c r="S155" s="122">
        <v>9</v>
      </c>
      <c r="T155" s="142"/>
      <c r="U155" s="122">
        <v>11</v>
      </c>
      <c r="V155" s="142"/>
      <c r="W155" s="122">
        <v>3</v>
      </c>
      <c r="X155" s="122">
        <v>1</v>
      </c>
      <c r="Y155" s="142"/>
      <c r="Z155" s="142"/>
      <c r="AA155" s="142"/>
    </row>
    <row r="156" spans="1:27" x14ac:dyDescent="0.25">
      <c r="A156" s="125"/>
      <c r="B156" s="125"/>
      <c r="C156" s="125"/>
      <c r="D156" s="127"/>
      <c r="E156" s="127"/>
      <c r="F156" s="125">
        <v>3</v>
      </c>
      <c r="G156" s="125">
        <v>8</v>
      </c>
      <c r="H156" s="125">
        <v>4</v>
      </c>
      <c r="I156" s="142"/>
      <c r="J156" s="122">
        <v>5</v>
      </c>
      <c r="K156" s="122">
        <v>10</v>
      </c>
      <c r="L156" s="122">
        <v>2</v>
      </c>
      <c r="M156" s="122">
        <v>6</v>
      </c>
      <c r="N156" s="142"/>
      <c r="O156" s="122">
        <v>2</v>
      </c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</row>
    <row r="157" spans="1:27" x14ac:dyDescent="0.25">
      <c r="A157" s="125"/>
      <c r="B157" s="125"/>
      <c r="C157" s="122"/>
      <c r="D157" s="127"/>
      <c r="E157" s="127"/>
      <c r="F157" s="125">
        <v>4</v>
      </c>
      <c r="G157" s="125">
        <v>6</v>
      </c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</row>
    <row r="158" spans="1:27" x14ac:dyDescent="0.25">
      <c r="A158" s="125" t="s">
        <v>63</v>
      </c>
      <c r="B158" s="125" t="s">
        <v>25</v>
      </c>
      <c r="C158" s="125" t="s">
        <v>215</v>
      </c>
      <c r="D158" s="125">
        <v>23</v>
      </c>
      <c r="E158" s="125">
        <v>19</v>
      </c>
      <c r="F158" s="125">
        <v>0</v>
      </c>
      <c r="G158" s="125">
        <v>2</v>
      </c>
      <c r="H158" s="125">
        <v>3</v>
      </c>
      <c r="I158" s="125">
        <v>0</v>
      </c>
      <c r="J158" s="125">
        <v>5</v>
      </c>
      <c r="K158" s="125">
        <v>3</v>
      </c>
      <c r="L158" s="125">
        <v>7</v>
      </c>
      <c r="M158" s="125">
        <v>3</v>
      </c>
      <c r="N158" s="125">
        <v>2</v>
      </c>
      <c r="O158" s="125">
        <v>2</v>
      </c>
      <c r="P158" s="125">
        <v>14</v>
      </c>
      <c r="Q158" s="125">
        <v>10</v>
      </c>
      <c r="R158" s="126">
        <v>17</v>
      </c>
      <c r="S158" s="125">
        <v>5</v>
      </c>
      <c r="T158" s="125">
        <v>13</v>
      </c>
      <c r="U158" s="125">
        <v>10</v>
      </c>
      <c r="V158" s="125">
        <v>15</v>
      </c>
      <c r="W158" s="125">
        <v>9</v>
      </c>
      <c r="X158" s="127">
        <v>11</v>
      </c>
      <c r="Y158" s="127">
        <v>8</v>
      </c>
      <c r="Z158" s="127">
        <v>9</v>
      </c>
      <c r="AA158" s="127">
        <v>3</v>
      </c>
    </row>
    <row r="159" spans="1:27" x14ac:dyDescent="0.25">
      <c r="A159" s="125" t="s">
        <v>63</v>
      </c>
      <c r="B159" s="125" t="s">
        <v>25</v>
      </c>
      <c r="C159" s="125"/>
      <c r="D159" s="127"/>
      <c r="E159" s="127"/>
      <c r="F159" s="125">
        <v>1</v>
      </c>
      <c r="G159" s="127">
        <v>1</v>
      </c>
      <c r="H159" s="127">
        <v>3</v>
      </c>
      <c r="I159" s="127">
        <v>0</v>
      </c>
      <c r="J159" s="127">
        <v>6</v>
      </c>
      <c r="K159" s="127">
        <v>0</v>
      </c>
      <c r="L159" s="127">
        <v>2</v>
      </c>
      <c r="M159" s="127">
        <v>1</v>
      </c>
      <c r="N159" s="127">
        <v>7</v>
      </c>
      <c r="O159" s="127">
        <v>0</v>
      </c>
      <c r="P159" s="127">
        <v>2</v>
      </c>
      <c r="Q159" s="127">
        <v>1</v>
      </c>
      <c r="R159" s="127">
        <v>1</v>
      </c>
      <c r="S159" s="127">
        <v>0</v>
      </c>
      <c r="T159" s="127">
        <v>6</v>
      </c>
      <c r="U159" s="127">
        <v>0</v>
      </c>
      <c r="V159" s="127">
        <v>4</v>
      </c>
      <c r="W159" s="127">
        <v>5</v>
      </c>
      <c r="X159" s="127">
        <v>2</v>
      </c>
      <c r="Y159" s="127">
        <v>11</v>
      </c>
      <c r="Z159" s="127">
        <v>10</v>
      </c>
      <c r="AA159" s="127">
        <v>16</v>
      </c>
    </row>
    <row r="160" spans="1:27" x14ac:dyDescent="0.25">
      <c r="A160" s="125" t="s">
        <v>63</v>
      </c>
      <c r="B160" s="125" t="s">
        <v>25</v>
      </c>
      <c r="C160" s="125"/>
      <c r="D160" s="127"/>
      <c r="E160" s="127"/>
      <c r="F160" s="125">
        <v>2</v>
      </c>
      <c r="G160" s="127">
        <v>7</v>
      </c>
      <c r="H160" s="127">
        <v>8</v>
      </c>
      <c r="I160" s="127">
        <v>19</v>
      </c>
      <c r="J160" s="124">
        <v>5</v>
      </c>
      <c r="K160" s="124">
        <v>5</v>
      </c>
      <c r="L160" s="124">
        <v>8</v>
      </c>
      <c r="M160" s="124">
        <v>8</v>
      </c>
      <c r="N160" s="124">
        <v>10</v>
      </c>
      <c r="O160" s="124">
        <v>4</v>
      </c>
      <c r="P160" s="124">
        <v>3</v>
      </c>
      <c r="Q160" s="124">
        <v>8</v>
      </c>
      <c r="R160" s="124">
        <v>1</v>
      </c>
      <c r="S160" s="124">
        <v>14</v>
      </c>
      <c r="T160" s="143">
        <v>0</v>
      </c>
      <c r="U160" s="124">
        <v>9</v>
      </c>
      <c r="V160" s="143">
        <v>0</v>
      </c>
      <c r="W160" s="124">
        <v>5</v>
      </c>
      <c r="X160" s="124">
        <v>6</v>
      </c>
      <c r="Y160" s="143">
        <v>0</v>
      </c>
      <c r="Z160" s="143">
        <v>0</v>
      </c>
      <c r="AA160" s="143">
        <v>0</v>
      </c>
    </row>
    <row r="161" spans="1:27" x14ac:dyDescent="0.25">
      <c r="A161" s="125" t="s">
        <v>63</v>
      </c>
      <c r="B161" s="125" t="s">
        <v>25</v>
      </c>
      <c r="C161" s="125"/>
      <c r="D161" s="127"/>
      <c r="E161" s="127"/>
      <c r="F161" s="125">
        <v>3</v>
      </c>
      <c r="G161" s="127">
        <v>8</v>
      </c>
      <c r="H161" s="127">
        <v>5</v>
      </c>
      <c r="I161" s="143">
        <v>0</v>
      </c>
      <c r="J161" s="124">
        <v>3</v>
      </c>
      <c r="K161" s="124">
        <v>11</v>
      </c>
      <c r="L161" s="124">
        <v>2</v>
      </c>
      <c r="M161" s="124">
        <v>7</v>
      </c>
      <c r="N161" s="143">
        <v>0</v>
      </c>
      <c r="O161" s="124">
        <v>13</v>
      </c>
      <c r="P161" s="143">
        <v>0</v>
      </c>
      <c r="Q161" s="143">
        <v>0</v>
      </c>
      <c r="R161" s="143">
        <v>0</v>
      </c>
      <c r="S161" s="143">
        <v>0</v>
      </c>
      <c r="T161" s="143">
        <v>0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0</v>
      </c>
      <c r="AA161" s="143">
        <v>0</v>
      </c>
    </row>
    <row r="162" spans="1:27" x14ac:dyDescent="0.25">
      <c r="A162" s="125" t="s">
        <v>63</v>
      </c>
      <c r="B162" s="125" t="s">
        <v>25</v>
      </c>
      <c r="C162" s="122"/>
      <c r="D162" s="127"/>
      <c r="E162" s="127"/>
      <c r="F162" s="125">
        <v>4</v>
      </c>
      <c r="G162" s="127">
        <v>1</v>
      </c>
      <c r="H162" s="143">
        <v>0</v>
      </c>
      <c r="I162" s="143">
        <v>0</v>
      </c>
      <c r="J162" s="143">
        <v>0</v>
      </c>
      <c r="K162" s="143">
        <v>0</v>
      </c>
      <c r="L162" s="143">
        <v>0</v>
      </c>
      <c r="M162" s="143">
        <v>0</v>
      </c>
      <c r="N162" s="143">
        <v>0</v>
      </c>
      <c r="O162" s="143">
        <v>0</v>
      </c>
      <c r="P162" s="143">
        <v>0</v>
      </c>
      <c r="Q162" s="143">
        <v>0</v>
      </c>
      <c r="R162" s="143">
        <v>0</v>
      </c>
      <c r="S162" s="143">
        <v>0</v>
      </c>
      <c r="T162" s="143">
        <v>0</v>
      </c>
      <c r="U162" s="143">
        <v>0</v>
      </c>
      <c r="V162" s="143">
        <v>0</v>
      </c>
      <c r="W162" s="143">
        <v>0</v>
      </c>
      <c r="X162" s="143">
        <v>0</v>
      </c>
      <c r="Y162" s="143">
        <v>0</v>
      </c>
      <c r="Z162" s="143">
        <v>0</v>
      </c>
      <c r="AA162" s="143">
        <v>0</v>
      </c>
    </row>
    <row r="163" spans="1:27" x14ac:dyDescent="0.25">
      <c r="A163" s="125" t="s">
        <v>64</v>
      </c>
      <c r="B163" s="125">
        <v>5</v>
      </c>
      <c r="C163" s="125" t="s">
        <v>219</v>
      </c>
      <c r="D163" s="125">
        <v>28</v>
      </c>
      <c r="E163" s="125">
        <v>24</v>
      </c>
      <c r="F163" s="125">
        <v>0</v>
      </c>
      <c r="G163" s="125">
        <v>3</v>
      </c>
      <c r="H163" s="125"/>
      <c r="I163" s="125"/>
      <c r="J163" s="125">
        <v>2</v>
      </c>
      <c r="K163" s="125">
        <v>3</v>
      </c>
      <c r="L163" s="125">
        <v>10</v>
      </c>
      <c r="M163" s="125">
        <v>4</v>
      </c>
      <c r="N163" s="125"/>
      <c r="O163" s="125">
        <v>2</v>
      </c>
      <c r="P163" s="125">
        <v>9</v>
      </c>
      <c r="Q163" s="125">
        <v>3</v>
      </c>
      <c r="R163" s="126">
        <v>11</v>
      </c>
      <c r="S163" s="125">
        <v>2</v>
      </c>
      <c r="T163" s="125">
        <v>10</v>
      </c>
      <c r="U163" s="125">
        <v>3</v>
      </c>
      <c r="V163" s="125">
        <v>11</v>
      </c>
      <c r="W163" s="125">
        <v>2</v>
      </c>
      <c r="X163" s="127">
        <v>1</v>
      </c>
      <c r="Y163" s="127">
        <v>3</v>
      </c>
      <c r="Z163" s="127">
        <v>8</v>
      </c>
      <c r="AA163" s="127">
        <v>4</v>
      </c>
    </row>
    <row r="164" spans="1:27" x14ac:dyDescent="0.25">
      <c r="A164" s="125" t="s">
        <v>64</v>
      </c>
      <c r="B164" s="125">
        <v>5</v>
      </c>
      <c r="C164" s="125" t="s">
        <v>219</v>
      </c>
      <c r="D164" s="125">
        <v>28</v>
      </c>
      <c r="E164" s="127">
        <v>24</v>
      </c>
      <c r="F164" s="125">
        <v>1</v>
      </c>
      <c r="G164" s="127">
        <v>2</v>
      </c>
      <c r="H164" s="127">
        <v>8</v>
      </c>
      <c r="I164" s="127">
        <v>3</v>
      </c>
      <c r="J164" s="127">
        <v>7</v>
      </c>
      <c r="K164" s="127">
        <v>2</v>
      </c>
      <c r="L164" s="127">
        <v>5</v>
      </c>
      <c r="M164" s="127">
        <v>4</v>
      </c>
      <c r="N164" s="127">
        <v>13</v>
      </c>
      <c r="O164" s="127">
        <v>12</v>
      </c>
      <c r="P164" s="127">
        <v>11</v>
      </c>
      <c r="Q164" s="127">
        <v>13</v>
      </c>
      <c r="R164" s="127">
        <v>6</v>
      </c>
      <c r="S164" s="127">
        <v>12</v>
      </c>
      <c r="T164" s="127">
        <v>9</v>
      </c>
      <c r="U164" s="127">
        <v>11</v>
      </c>
      <c r="V164" s="127">
        <v>8</v>
      </c>
      <c r="W164" s="127">
        <v>11</v>
      </c>
      <c r="X164" s="127">
        <v>17</v>
      </c>
      <c r="Y164" s="127">
        <v>17</v>
      </c>
      <c r="Z164" s="127">
        <v>12</v>
      </c>
      <c r="AA164" s="127">
        <v>16</v>
      </c>
    </row>
    <row r="165" spans="1:27" x14ac:dyDescent="0.25">
      <c r="A165" s="125" t="s">
        <v>64</v>
      </c>
      <c r="B165" s="125">
        <v>5</v>
      </c>
      <c r="C165" s="125" t="s">
        <v>219</v>
      </c>
      <c r="D165" s="125">
        <v>28</v>
      </c>
      <c r="E165" s="127">
        <v>24</v>
      </c>
      <c r="F165" s="125">
        <v>2</v>
      </c>
      <c r="G165" s="127">
        <v>5</v>
      </c>
      <c r="H165" s="127">
        <v>12</v>
      </c>
      <c r="I165" s="127">
        <v>21</v>
      </c>
      <c r="J165" s="124">
        <v>6</v>
      </c>
      <c r="K165" s="124">
        <v>1</v>
      </c>
      <c r="L165" s="124">
        <v>4</v>
      </c>
      <c r="M165" s="124">
        <v>9</v>
      </c>
      <c r="N165" s="124">
        <v>10</v>
      </c>
      <c r="O165" s="124">
        <v>1</v>
      </c>
      <c r="P165" s="124"/>
      <c r="Q165" s="124">
        <v>6</v>
      </c>
      <c r="R165" s="124">
        <v>3</v>
      </c>
      <c r="S165" s="124">
        <v>7</v>
      </c>
      <c r="T165" s="128"/>
      <c r="U165" s="124">
        <v>7</v>
      </c>
      <c r="V165" s="128"/>
      <c r="W165" s="124">
        <v>6</v>
      </c>
      <c r="X165" s="124">
        <v>2</v>
      </c>
      <c r="Y165" s="128"/>
      <c r="Z165" s="128"/>
      <c r="AA165" s="128"/>
    </row>
    <row r="166" spans="1:27" x14ac:dyDescent="0.25">
      <c r="A166" s="125" t="s">
        <v>64</v>
      </c>
      <c r="B166" s="125">
        <v>5</v>
      </c>
      <c r="C166" s="125" t="s">
        <v>219</v>
      </c>
      <c r="D166" s="125">
        <v>28</v>
      </c>
      <c r="E166" s="127">
        <v>24</v>
      </c>
      <c r="F166" s="125">
        <v>3</v>
      </c>
      <c r="G166" s="127">
        <v>7</v>
      </c>
      <c r="H166" s="127">
        <v>4</v>
      </c>
      <c r="I166" s="128"/>
      <c r="J166" s="124">
        <v>6</v>
      </c>
      <c r="K166" s="124">
        <v>16</v>
      </c>
      <c r="L166" s="124">
        <v>2</v>
      </c>
      <c r="M166" s="124">
        <v>2</v>
      </c>
      <c r="N166" s="128"/>
      <c r="O166" s="124">
        <v>7</v>
      </c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1:27" x14ac:dyDescent="0.25">
      <c r="A167" s="125" t="s">
        <v>64</v>
      </c>
      <c r="B167" s="125">
        <v>5</v>
      </c>
      <c r="C167" s="122" t="s">
        <v>219</v>
      </c>
      <c r="D167" s="127">
        <v>28</v>
      </c>
      <c r="E167" s="127">
        <v>24</v>
      </c>
      <c r="F167" s="125">
        <v>4</v>
      </c>
      <c r="G167" s="127">
        <v>7</v>
      </c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1:27" x14ac:dyDescent="0.25">
      <c r="A168" s="125" t="s">
        <v>66</v>
      </c>
      <c r="B168" s="125" t="s">
        <v>25</v>
      </c>
      <c r="C168" s="125" t="s">
        <v>231</v>
      </c>
      <c r="D168" s="125">
        <v>30</v>
      </c>
      <c r="E168" s="125">
        <v>27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1</v>
      </c>
      <c r="M168" s="125">
        <v>7</v>
      </c>
      <c r="N168" s="125">
        <v>4</v>
      </c>
      <c r="O168" s="125">
        <v>2</v>
      </c>
      <c r="P168" s="125">
        <v>4</v>
      </c>
      <c r="Q168" s="125">
        <v>2</v>
      </c>
      <c r="R168" s="126">
        <v>15</v>
      </c>
      <c r="S168" s="125">
        <v>3</v>
      </c>
      <c r="T168" s="125">
        <v>8</v>
      </c>
      <c r="U168" s="125">
        <v>2</v>
      </c>
      <c r="V168" s="125">
        <v>13</v>
      </c>
      <c r="W168" s="125">
        <v>16</v>
      </c>
      <c r="X168" s="127">
        <v>16</v>
      </c>
      <c r="Y168" s="127">
        <v>1</v>
      </c>
      <c r="Z168" s="127">
        <v>16</v>
      </c>
      <c r="AA168" s="127">
        <v>2</v>
      </c>
    </row>
    <row r="169" spans="1:27" x14ac:dyDescent="0.25">
      <c r="A169" s="125"/>
      <c r="B169" s="125"/>
      <c r="C169" s="125"/>
      <c r="D169" s="127"/>
      <c r="E169" s="127"/>
      <c r="F169" s="125">
        <v>1</v>
      </c>
      <c r="G169" s="127">
        <v>0</v>
      </c>
      <c r="H169" s="127">
        <v>0</v>
      </c>
      <c r="I169" s="127">
        <v>2</v>
      </c>
      <c r="J169" s="127">
        <v>2</v>
      </c>
      <c r="K169" s="127">
        <v>1</v>
      </c>
      <c r="L169" s="127">
        <v>2</v>
      </c>
      <c r="M169" s="127">
        <v>2</v>
      </c>
      <c r="N169" s="127">
        <v>11</v>
      </c>
      <c r="O169" s="127">
        <v>1</v>
      </c>
      <c r="P169" s="127">
        <v>1</v>
      </c>
      <c r="Q169" s="127">
        <v>4</v>
      </c>
      <c r="R169" s="127">
        <v>1</v>
      </c>
      <c r="S169" s="127">
        <v>1</v>
      </c>
      <c r="T169" s="127">
        <v>19</v>
      </c>
      <c r="U169" s="127">
        <v>6</v>
      </c>
      <c r="V169" s="127">
        <v>14</v>
      </c>
      <c r="W169" s="127">
        <v>9</v>
      </c>
      <c r="X169" s="127">
        <v>10</v>
      </c>
      <c r="Y169" s="127">
        <v>26</v>
      </c>
      <c r="Z169" s="127">
        <v>11</v>
      </c>
      <c r="AA169" s="127">
        <v>25</v>
      </c>
    </row>
    <row r="170" spans="1:27" x14ac:dyDescent="0.25">
      <c r="A170" s="125"/>
      <c r="B170" s="125"/>
      <c r="C170" s="125"/>
      <c r="D170" s="127"/>
      <c r="E170" s="127"/>
      <c r="F170" s="125">
        <v>2</v>
      </c>
      <c r="G170" s="127">
        <v>2</v>
      </c>
      <c r="H170" s="127">
        <v>6</v>
      </c>
      <c r="I170" s="127">
        <v>25</v>
      </c>
      <c r="J170" s="124">
        <v>5</v>
      </c>
      <c r="K170" s="124">
        <v>0</v>
      </c>
      <c r="L170" s="124">
        <v>24</v>
      </c>
      <c r="M170" s="124">
        <v>5</v>
      </c>
      <c r="N170" s="124">
        <v>12</v>
      </c>
      <c r="O170" s="124">
        <v>3</v>
      </c>
      <c r="P170" s="124">
        <v>22</v>
      </c>
      <c r="Q170" s="124">
        <v>21</v>
      </c>
      <c r="R170" s="124">
        <v>11</v>
      </c>
      <c r="S170" s="124">
        <v>23</v>
      </c>
      <c r="T170" s="128"/>
      <c r="U170" s="124">
        <v>19</v>
      </c>
      <c r="V170" s="128"/>
      <c r="W170" s="124">
        <v>2</v>
      </c>
      <c r="X170" s="124">
        <v>1</v>
      </c>
      <c r="Y170" s="128"/>
      <c r="Z170" s="128"/>
      <c r="AA170" s="128"/>
    </row>
    <row r="171" spans="1:27" x14ac:dyDescent="0.25">
      <c r="A171" s="125"/>
      <c r="B171" s="125"/>
      <c r="C171" s="125"/>
      <c r="D171" s="127"/>
      <c r="E171" s="127"/>
      <c r="F171" s="125">
        <v>3</v>
      </c>
      <c r="G171" s="127">
        <v>11</v>
      </c>
      <c r="H171" s="127">
        <v>21</v>
      </c>
      <c r="I171" s="128"/>
      <c r="J171" s="124">
        <v>20</v>
      </c>
      <c r="K171" s="124">
        <v>26</v>
      </c>
      <c r="L171" s="124">
        <v>0</v>
      </c>
      <c r="M171" s="124">
        <v>13</v>
      </c>
      <c r="N171" s="128"/>
      <c r="O171" s="124">
        <v>21</v>
      </c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1:27" x14ac:dyDescent="0.25">
      <c r="A172" s="125"/>
      <c r="B172" s="125"/>
      <c r="C172" s="122"/>
      <c r="D172" s="127"/>
      <c r="E172" s="127"/>
      <c r="F172" s="125">
        <v>4</v>
      </c>
      <c r="G172" s="127">
        <v>14</v>
      </c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1:27" x14ac:dyDescent="0.25">
      <c r="A173" s="125" t="s">
        <v>66</v>
      </c>
      <c r="B173" s="129" t="s">
        <v>27</v>
      </c>
      <c r="C173" s="125" t="s">
        <v>231</v>
      </c>
      <c r="D173" s="127">
        <v>31</v>
      </c>
      <c r="E173" s="127">
        <v>29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1</v>
      </c>
      <c r="N173" s="125">
        <v>6</v>
      </c>
      <c r="O173" s="125">
        <v>2</v>
      </c>
      <c r="P173" s="125">
        <v>1</v>
      </c>
      <c r="Q173" s="125">
        <v>1</v>
      </c>
      <c r="R173" s="126">
        <v>3</v>
      </c>
      <c r="S173" s="125">
        <v>0</v>
      </c>
      <c r="T173" s="125">
        <v>5</v>
      </c>
      <c r="U173" s="125">
        <v>1</v>
      </c>
      <c r="V173" s="125">
        <v>8</v>
      </c>
      <c r="W173" s="125">
        <v>19</v>
      </c>
      <c r="X173" s="127">
        <v>14</v>
      </c>
      <c r="Y173" s="127">
        <v>1</v>
      </c>
      <c r="Z173" s="127">
        <v>6</v>
      </c>
      <c r="AA173" s="127">
        <v>1</v>
      </c>
    </row>
    <row r="174" spans="1:27" x14ac:dyDescent="0.25">
      <c r="A174" s="129"/>
      <c r="B174" s="129"/>
      <c r="C174" s="127"/>
      <c r="D174" s="127"/>
      <c r="E174" s="127"/>
      <c r="F174" s="125">
        <v>1</v>
      </c>
      <c r="G174" s="127">
        <v>0</v>
      </c>
      <c r="H174" s="127">
        <v>3</v>
      </c>
      <c r="I174" s="127">
        <v>7</v>
      </c>
      <c r="J174" s="127">
        <v>3</v>
      </c>
      <c r="K174" s="127">
        <v>2</v>
      </c>
      <c r="L174" s="127">
        <v>1</v>
      </c>
      <c r="M174" s="127">
        <v>4</v>
      </c>
      <c r="N174" s="127">
        <v>11</v>
      </c>
      <c r="O174" s="127">
        <v>0</v>
      </c>
      <c r="P174" s="127">
        <v>2</v>
      </c>
      <c r="Q174" s="127">
        <v>0</v>
      </c>
      <c r="R174" s="127">
        <v>0</v>
      </c>
      <c r="S174" s="127">
        <v>0</v>
      </c>
      <c r="T174" s="127">
        <v>24</v>
      </c>
      <c r="U174" s="127">
        <v>2</v>
      </c>
      <c r="V174" s="127">
        <v>21</v>
      </c>
      <c r="W174" s="127">
        <v>9</v>
      </c>
      <c r="X174" s="127">
        <v>11</v>
      </c>
      <c r="Y174" s="127">
        <v>28</v>
      </c>
      <c r="Z174" s="127">
        <v>23</v>
      </c>
      <c r="AA174" s="127">
        <v>28</v>
      </c>
    </row>
    <row r="175" spans="1:27" x14ac:dyDescent="0.25">
      <c r="A175" s="129"/>
      <c r="B175" s="129"/>
      <c r="C175" s="127"/>
      <c r="D175" s="127"/>
      <c r="E175" s="127"/>
      <c r="F175" s="125">
        <v>2</v>
      </c>
      <c r="G175" s="127">
        <v>4</v>
      </c>
      <c r="H175" s="127">
        <v>1</v>
      </c>
      <c r="I175" s="127">
        <v>22</v>
      </c>
      <c r="J175" s="124">
        <v>11</v>
      </c>
      <c r="K175" s="124">
        <v>0</v>
      </c>
      <c r="L175" s="124">
        <v>1</v>
      </c>
      <c r="M175" s="124">
        <v>7</v>
      </c>
      <c r="N175" s="124">
        <v>12</v>
      </c>
      <c r="O175" s="124">
        <v>2</v>
      </c>
      <c r="P175" s="124">
        <v>26</v>
      </c>
      <c r="Q175" s="124">
        <v>28</v>
      </c>
      <c r="R175" s="124">
        <v>26</v>
      </c>
      <c r="S175" s="124">
        <v>29</v>
      </c>
      <c r="T175" s="128"/>
      <c r="U175" s="124">
        <v>26</v>
      </c>
      <c r="V175" s="128"/>
      <c r="W175" s="124">
        <v>1</v>
      </c>
      <c r="X175" s="124">
        <v>1</v>
      </c>
      <c r="Y175" s="128"/>
      <c r="Z175" s="128"/>
      <c r="AA175" s="128"/>
    </row>
    <row r="176" spans="1:27" x14ac:dyDescent="0.25">
      <c r="A176" s="129"/>
      <c r="B176" s="129"/>
      <c r="C176" s="127"/>
      <c r="D176" s="127"/>
      <c r="E176" s="127"/>
      <c r="F176" s="125">
        <v>3</v>
      </c>
      <c r="G176" s="127">
        <v>11</v>
      </c>
      <c r="H176" s="127">
        <v>25</v>
      </c>
      <c r="I176" s="128"/>
      <c r="J176" s="124">
        <v>15</v>
      </c>
      <c r="K176" s="124">
        <v>27</v>
      </c>
      <c r="L176" s="124">
        <v>27</v>
      </c>
      <c r="M176" s="124">
        <v>17</v>
      </c>
      <c r="N176" s="128"/>
      <c r="O176" s="124">
        <v>25</v>
      </c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1:27" x14ac:dyDescent="0.25">
      <c r="A177" s="129"/>
      <c r="B177" s="129"/>
      <c r="C177" s="127"/>
      <c r="D177" s="127"/>
      <c r="E177" s="127"/>
      <c r="F177" s="125">
        <v>4</v>
      </c>
      <c r="G177" s="127">
        <v>14</v>
      </c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1:27" x14ac:dyDescent="0.25">
      <c r="A178" s="125" t="s">
        <v>71</v>
      </c>
      <c r="B178" s="125">
        <v>5</v>
      </c>
      <c r="C178" s="125" t="s">
        <v>154</v>
      </c>
      <c r="D178" s="125">
        <v>16</v>
      </c>
      <c r="E178" s="125">
        <v>12</v>
      </c>
      <c r="F178" s="125">
        <v>0</v>
      </c>
      <c r="G178" s="125">
        <v>0</v>
      </c>
      <c r="H178" s="125">
        <v>0</v>
      </c>
      <c r="I178" s="125">
        <v>1</v>
      </c>
      <c r="J178" s="125">
        <v>3</v>
      </c>
      <c r="K178" s="125">
        <v>0</v>
      </c>
      <c r="L178" s="125">
        <v>4</v>
      </c>
      <c r="M178" s="125">
        <v>2</v>
      </c>
      <c r="N178" s="125">
        <v>0</v>
      </c>
      <c r="O178" s="125">
        <v>0</v>
      </c>
      <c r="P178" s="125">
        <v>11</v>
      </c>
      <c r="Q178" s="125">
        <v>12</v>
      </c>
      <c r="R178" s="126">
        <v>12</v>
      </c>
      <c r="S178" s="125">
        <v>4</v>
      </c>
      <c r="T178" s="125">
        <v>8</v>
      </c>
      <c r="U178" s="125">
        <v>8</v>
      </c>
      <c r="V178" s="125">
        <v>10</v>
      </c>
      <c r="W178" s="125">
        <v>9</v>
      </c>
      <c r="X178" s="127">
        <v>9</v>
      </c>
      <c r="Y178" s="127">
        <v>6</v>
      </c>
      <c r="Z178" s="127">
        <v>2</v>
      </c>
      <c r="AA178" s="127">
        <v>0</v>
      </c>
    </row>
    <row r="179" spans="1:27" x14ac:dyDescent="0.25">
      <c r="A179" s="125"/>
      <c r="B179" s="125"/>
      <c r="C179" s="125"/>
      <c r="D179" s="127"/>
      <c r="E179" s="127"/>
      <c r="F179" s="125">
        <v>1</v>
      </c>
      <c r="G179" s="127">
        <v>1</v>
      </c>
      <c r="H179" s="127">
        <v>5</v>
      </c>
      <c r="I179" s="127">
        <v>1</v>
      </c>
      <c r="J179" s="127">
        <v>3</v>
      </c>
      <c r="K179" s="127">
        <v>0</v>
      </c>
      <c r="L179" s="127">
        <v>4</v>
      </c>
      <c r="M179" s="127">
        <v>1</v>
      </c>
      <c r="N179" s="127">
        <v>0</v>
      </c>
      <c r="O179" s="127">
        <v>0</v>
      </c>
      <c r="P179" s="127">
        <v>1</v>
      </c>
      <c r="Q179" s="127">
        <v>0</v>
      </c>
      <c r="R179" s="127">
        <v>0</v>
      </c>
      <c r="S179" s="127">
        <v>1</v>
      </c>
      <c r="T179" s="127">
        <v>4</v>
      </c>
      <c r="U179" s="127">
        <v>0</v>
      </c>
      <c r="V179" s="127">
        <v>2</v>
      </c>
      <c r="W179" s="127">
        <v>2</v>
      </c>
      <c r="X179" s="127">
        <v>3</v>
      </c>
      <c r="Y179" s="127">
        <v>6</v>
      </c>
      <c r="Z179" s="127">
        <v>10</v>
      </c>
      <c r="AA179" s="127">
        <v>12</v>
      </c>
    </row>
    <row r="180" spans="1:27" x14ac:dyDescent="0.25">
      <c r="A180" s="125"/>
      <c r="B180" s="125"/>
      <c r="C180" s="125"/>
      <c r="D180" s="127"/>
      <c r="E180" s="127"/>
      <c r="F180" s="125">
        <v>2</v>
      </c>
      <c r="G180" s="127">
        <v>5</v>
      </c>
      <c r="H180" s="127">
        <v>2</v>
      </c>
      <c r="I180" s="127">
        <v>10</v>
      </c>
      <c r="J180" s="124">
        <v>1</v>
      </c>
      <c r="K180" s="124">
        <v>0</v>
      </c>
      <c r="L180" s="124">
        <v>1</v>
      </c>
      <c r="M180" s="124">
        <v>1</v>
      </c>
      <c r="N180" s="124">
        <v>12</v>
      </c>
      <c r="O180" s="124">
        <v>3</v>
      </c>
      <c r="P180" s="124">
        <v>0</v>
      </c>
      <c r="Q180" s="124">
        <v>0</v>
      </c>
      <c r="R180" s="124">
        <v>0</v>
      </c>
      <c r="S180" s="124">
        <v>7</v>
      </c>
      <c r="T180" s="128"/>
      <c r="U180" s="124">
        <v>4</v>
      </c>
      <c r="V180" s="128"/>
      <c r="W180" s="124">
        <v>1</v>
      </c>
      <c r="X180" s="124">
        <v>0</v>
      </c>
      <c r="Y180" s="128"/>
      <c r="Z180" s="128"/>
      <c r="AA180" s="128"/>
    </row>
    <row r="181" spans="1:27" x14ac:dyDescent="0.25">
      <c r="A181" s="125"/>
      <c r="B181" s="125"/>
      <c r="C181" s="125"/>
      <c r="D181" s="127"/>
      <c r="E181" s="127"/>
      <c r="F181" s="125">
        <v>3</v>
      </c>
      <c r="G181" s="127">
        <v>1</v>
      </c>
      <c r="H181" s="127">
        <v>5</v>
      </c>
      <c r="I181" s="128"/>
      <c r="J181" s="124">
        <v>5</v>
      </c>
      <c r="K181" s="124">
        <v>12</v>
      </c>
      <c r="L181" s="124">
        <v>3</v>
      </c>
      <c r="M181" s="124">
        <v>8</v>
      </c>
      <c r="N181" s="128"/>
      <c r="O181" s="124">
        <v>9</v>
      </c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1:27" x14ac:dyDescent="0.25">
      <c r="A182" s="125"/>
      <c r="B182" s="125"/>
      <c r="C182" s="122"/>
      <c r="D182" s="127"/>
      <c r="E182" s="127"/>
      <c r="F182" s="125">
        <v>4</v>
      </c>
      <c r="G182" s="127">
        <v>5</v>
      </c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1:27" x14ac:dyDescent="0.25">
      <c r="A183" s="125" t="s">
        <v>80</v>
      </c>
      <c r="B183" s="125">
        <v>5</v>
      </c>
      <c r="C183" s="125" t="s">
        <v>238</v>
      </c>
      <c r="D183" s="125">
        <v>13</v>
      </c>
      <c r="E183" s="125">
        <v>13</v>
      </c>
      <c r="F183" s="125">
        <v>0</v>
      </c>
      <c r="G183" s="125">
        <v>2</v>
      </c>
      <c r="H183" s="125">
        <v>0</v>
      </c>
      <c r="I183" s="125">
        <v>0</v>
      </c>
      <c r="J183" s="125">
        <v>2</v>
      </c>
      <c r="K183" s="125">
        <v>1</v>
      </c>
      <c r="L183" s="125">
        <v>5</v>
      </c>
      <c r="M183" s="125">
        <v>4</v>
      </c>
      <c r="N183" s="125">
        <v>2</v>
      </c>
      <c r="O183" s="125">
        <v>1</v>
      </c>
      <c r="P183" s="125">
        <v>4</v>
      </c>
      <c r="Q183" s="125">
        <v>4</v>
      </c>
      <c r="R183" s="126">
        <v>5</v>
      </c>
      <c r="S183" s="125">
        <v>4</v>
      </c>
      <c r="T183" s="125">
        <v>6</v>
      </c>
      <c r="U183" s="125">
        <v>6</v>
      </c>
      <c r="V183" s="125">
        <v>7</v>
      </c>
      <c r="W183" s="125">
        <v>6</v>
      </c>
      <c r="X183" s="127">
        <v>8</v>
      </c>
      <c r="Y183" s="127">
        <v>7</v>
      </c>
      <c r="Z183" s="127">
        <v>5</v>
      </c>
      <c r="AA183" s="127">
        <v>4</v>
      </c>
    </row>
    <row r="184" spans="1:27" x14ac:dyDescent="0.25">
      <c r="A184" s="125"/>
      <c r="B184" s="125"/>
      <c r="C184" s="125"/>
      <c r="D184" s="127"/>
      <c r="E184" s="127"/>
      <c r="F184" s="125">
        <v>1</v>
      </c>
      <c r="G184" s="127">
        <v>0</v>
      </c>
      <c r="H184" s="127">
        <v>2</v>
      </c>
      <c r="I184" s="127">
        <v>2</v>
      </c>
      <c r="J184" s="127">
        <v>1</v>
      </c>
      <c r="K184" s="127">
        <v>0</v>
      </c>
      <c r="L184" s="127">
        <v>4</v>
      </c>
      <c r="M184" s="127">
        <v>4</v>
      </c>
      <c r="N184" s="127">
        <v>7</v>
      </c>
      <c r="O184" s="127">
        <v>2</v>
      </c>
      <c r="P184" s="127">
        <v>3</v>
      </c>
      <c r="Q184" s="127">
        <v>2</v>
      </c>
      <c r="R184" s="127">
        <v>2</v>
      </c>
      <c r="S184" s="127">
        <v>0</v>
      </c>
      <c r="T184" s="127">
        <v>7</v>
      </c>
      <c r="U184" s="127">
        <v>0</v>
      </c>
      <c r="V184" s="127">
        <v>6</v>
      </c>
      <c r="W184" s="127">
        <v>1</v>
      </c>
      <c r="X184" s="127">
        <v>1</v>
      </c>
      <c r="Y184" s="127">
        <v>6</v>
      </c>
      <c r="Z184" s="127">
        <v>8</v>
      </c>
      <c r="AA184" s="127">
        <v>9</v>
      </c>
    </row>
    <row r="185" spans="1:27" x14ac:dyDescent="0.25">
      <c r="A185" s="125"/>
      <c r="B185" s="125"/>
      <c r="C185" s="125"/>
      <c r="D185" s="127"/>
      <c r="E185" s="127"/>
      <c r="F185" s="125">
        <v>2</v>
      </c>
      <c r="G185" s="127">
        <v>4</v>
      </c>
      <c r="H185" s="127">
        <v>5</v>
      </c>
      <c r="I185" s="127">
        <v>11</v>
      </c>
      <c r="J185" s="124">
        <v>3</v>
      </c>
      <c r="K185" s="124">
        <v>3</v>
      </c>
      <c r="L185" s="124">
        <v>2</v>
      </c>
      <c r="M185" s="124">
        <v>1</v>
      </c>
      <c r="N185" s="124">
        <v>4</v>
      </c>
      <c r="O185" s="124">
        <v>4</v>
      </c>
      <c r="P185" s="124">
        <v>6</v>
      </c>
      <c r="Q185" s="124">
        <v>7</v>
      </c>
      <c r="R185" s="124">
        <v>6</v>
      </c>
      <c r="S185" s="124">
        <v>9</v>
      </c>
      <c r="T185" s="128"/>
      <c r="U185" s="124">
        <v>7</v>
      </c>
      <c r="V185" s="128"/>
      <c r="W185" s="124">
        <v>6</v>
      </c>
      <c r="X185" s="124">
        <v>4</v>
      </c>
      <c r="Y185" s="128"/>
      <c r="Z185" s="128"/>
      <c r="AA185" s="128"/>
    </row>
    <row r="186" spans="1:27" x14ac:dyDescent="0.25">
      <c r="A186" s="125"/>
      <c r="B186" s="125"/>
      <c r="C186" s="125"/>
      <c r="D186" s="127"/>
      <c r="E186" s="127"/>
      <c r="F186" s="125">
        <v>3</v>
      </c>
      <c r="G186" s="127">
        <v>3</v>
      </c>
      <c r="H186" s="127">
        <v>6</v>
      </c>
      <c r="I186" s="128"/>
      <c r="J186" s="124">
        <v>7</v>
      </c>
      <c r="K186" s="124">
        <v>9</v>
      </c>
      <c r="L186" s="124">
        <v>2</v>
      </c>
      <c r="M186" s="124">
        <v>4</v>
      </c>
      <c r="N186" s="128"/>
      <c r="O186" s="124">
        <v>6</v>
      </c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1:27" x14ac:dyDescent="0.25">
      <c r="A187" s="125"/>
      <c r="B187" s="125"/>
      <c r="C187" s="122"/>
      <c r="D187" s="127"/>
      <c r="E187" s="127"/>
      <c r="F187" s="125">
        <v>4</v>
      </c>
      <c r="G187" s="127">
        <v>4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1:27" x14ac:dyDescent="0.25">
      <c r="A188" s="125" t="s">
        <v>83</v>
      </c>
      <c r="B188" s="125">
        <v>5</v>
      </c>
      <c r="C188" s="125" t="s">
        <v>245</v>
      </c>
      <c r="D188" s="125">
        <v>7</v>
      </c>
      <c r="E188" s="125">
        <v>7</v>
      </c>
      <c r="F188" s="125">
        <v>0</v>
      </c>
      <c r="G188" s="125"/>
      <c r="H188" s="125"/>
      <c r="I188" s="125"/>
      <c r="J188" s="125"/>
      <c r="K188" s="125"/>
      <c r="L188" s="125"/>
      <c r="M188" s="125"/>
      <c r="N188" s="125"/>
      <c r="O188" s="125"/>
      <c r="P188" s="125">
        <v>2</v>
      </c>
      <c r="Q188" s="125"/>
      <c r="R188" s="126">
        <v>1</v>
      </c>
      <c r="S188" s="125"/>
      <c r="T188" s="125">
        <v>1</v>
      </c>
      <c r="U188" s="125"/>
      <c r="V188" s="125">
        <v>1</v>
      </c>
      <c r="W188" s="125">
        <v>1</v>
      </c>
      <c r="X188" s="127">
        <v>4</v>
      </c>
      <c r="Y188" s="127">
        <v>1</v>
      </c>
      <c r="Z188" s="127">
        <v>1</v>
      </c>
      <c r="AA188" s="127"/>
    </row>
    <row r="189" spans="1:27" x14ac:dyDescent="0.25">
      <c r="A189" s="125"/>
      <c r="B189" s="125"/>
      <c r="C189" s="125"/>
      <c r="D189" s="127"/>
      <c r="E189" s="127"/>
      <c r="F189" s="125">
        <v>1</v>
      </c>
      <c r="G189" s="127"/>
      <c r="H189" s="127">
        <v>2</v>
      </c>
      <c r="I189" s="127"/>
      <c r="J189" s="127"/>
      <c r="K189" s="127"/>
      <c r="L189" s="127">
        <v>1</v>
      </c>
      <c r="M189" s="127"/>
      <c r="N189" s="127">
        <v>2</v>
      </c>
      <c r="O189" s="127"/>
      <c r="P189" s="127">
        <v>1</v>
      </c>
      <c r="Q189" s="127">
        <v>1</v>
      </c>
      <c r="R189" s="127">
        <v>2</v>
      </c>
      <c r="S189" s="127"/>
      <c r="T189" s="127">
        <v>6</v>
      </c>
      <c r="U189" s="127"/>
      <c r="V189" s="127">
        <v>6</v>
      </c>
      <c r="W189" s="127">
        <v>3</v>
      </c>
      <c r="X189" s="127"/>
      <c r="Y189" s="127">
        <v>6</v>
      </c>
      <c r="Z189" s="127">
        <v>6</v>
      </c>
      <c r="AA189" s="127">
        <v>7</v>
      </c>
    </row>
    <row r="190" spans="1:27" x14ac:dyDescent="0.25">
      <c r="A190" s="125"/>
      <c r="B190" s="125"/>
      <c r="C190" s="125"/>
      <c r="D190" s="127"/>
      <c r="E190" s="127"/>
      <c r="F190" s="125">
        <v>2</v>
      </c>
      <c r="G190" s="127"/>
      <c r="H190" s="127">
        <v>1</v>
      </c>
      <c r="I190" s="127">
        <v>7</v>
      </c>
      <c r="J190" s="124">
        <v>2</v>
      </c>
      <c r="K190" s="124"/>
      <c r="L190" s="124">
        <v>2</v>
      </c>
      <c r="M190" s="124">
        <v>2</v>
      </c>
      <c r="N190" s="124">
        <v>5</v>
      </c>
      <c r="O190" s="124">
        <v>2</v>
      </c>
      <c r="P190" s="124">
        <v>4</v>
      </c>
      <c r="Q190" s="124">
        <v>6</v>
      </c>
      <c r="R190" s="124">
        <v>4</v>
      </c>
      <c r="S190" s="124">
        <v>7</v>
      </c>
      <c r="T190" s="128"/>
      <c r="U190" s="124">
        <v>7</v>
      </c>
      <c r="V190" s="128"/>
      <c r="W190" s="124">
        <v>3</v>
      </c>
      <c r="X190" s="124">
        <v>3</v>
      </c>
      <c r="Y190" s="128"/>
      <c r="Z190" s="128"/>
      <c r="AA190" s="128"/>
    </row>
    <row r="191" spans="1:27" x14ac:dyDescent="0.25">
      <c r="A191" s="125"/>
      <c r="B191" s="125"/>
      <c r="C191" s="125"/>
      <c r="D191" s="127"/>
      <c r="E191" s="127"/>
      <c r="F191" s="125">
        <v>3</v>
      </c>
      <c r="G191" s="127">
        <v>1</v>
      </c>
      <c r="H191" s="127">
        <v>4</v>
      </c>
      <c r="I191" s="128"/>
      <c r="J191" s="124">
        <v>5</v>
      </c>
      <c r="K191" s="124">
        <v>7</v>
      </c>
      <c r="L191" s="124">
        <v>4</v>
      </c>
      <c r="M191" s="124">
        <v>5</v>
      </c>
      <c r="N191" s="128"/>
      <c r="O191" s="124">
        <v>5</v>
      </c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1:27" x14ac:dyDescent="0.25">
      <c r="A192" s="125"/>
      <c r="B192" s="125"/>
      <c r="C192" s="122"/>
      <c r="D192" s="127"/>
      <c r="E192" s="127"/>
      <c r="F192" s="125">
        <v>4</v>
      </c>
      <c r="G192" s="127">
        <v>6</v>
      </c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1:30" x14ac:dyDescent="0.25">
      <c r="A193" s="125" t="s">
        <v>26</v>
      </c>
      <c r="B193" s="125">
        <v>5</v>
      </c>
      <c r="C193" s="125" t="s">
        <v>251</v>
      </c>
      <c r="D193" s="125">
        <v>4</v>
      </c>
      <c r="E193" s="125">
        <v>4</v>
      </c>
      <c r="F193" s="125">
        <v>0</v>
      </c>
      <c r="G193" s="125">
        <v>1</v>
      </c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6">
        <v>1</v>
      </c>
      <c r="S193" s="125"/>
      <c r="T193" s="125">
        <v>1</v>
      </c>
      <c r="U193" s="125">
        <v>1</v>
      </c>
      <c r="V193" s="125">
        <v>3</v>
      </c>
      <c r="W193" s="125"/>
      <c r="X193" s="127"/>
      <c r="Y193" s="127">
        <v>2</v>
      </c>
      <c r="Z193" s="127">
        <v>2</v>
      </c>
      <c r="AA193" s="127"/>
      <c r="AB193" s="157"/>
      <c r="AC193" s="29"/>
      <c r="AD193" s="79"/>
    </row>
    <row r="194" spans="1:30" x14ac:dyDescent="0.25">
      <c r="A194" s="125"/>
      <c r="B194" s="125"/>
      <c r="C194" s="125"/>
      <c r="D194" s="127"/>
      <c r="E194" s="127"/>
      <c r="F194" s="125">
        <v>1</v>
      </c>
      <c r="G194" s="127"/>
      <c r="H194" s="127">
        <v>1</v>
      </c>
      <c r="I194" s="127"/>
      <c r="J194" s="127">
        <v>2</v>
      </c>
      <c r="K194" s="127"/>
      <c r="L194" s="127">
        <v>2</v>
      </c>
      <c r="M194" s="127">
        <v>2</v>
      </c>
      <c r="N194" s="127">
        <v>2</v>
      </c>
      <c r="O194" s="127">
        <v>2</v>
      </c>
      <c r="P194" s="127">
        <v>1</v>
      </c>
      <c r="Q194" s="127">
        <v>3</v>
      </c>
      <c r="R194" s="127">
        <v>2</v>
      </c>
      <c r="S194" s="127">
        <v>1</v>
      </c>
      <c r="T194" s="127">
        <v>3</v>
      </c>
      <c r="U194" s="127">
        <v>1</v>
      </c>
      <c r="V194" s="127">
        <v>1</v>
      </c>
      <c r="W194" s="127">
        <v>1</v>
      </c>
      <c r="X194" s="127">
        <v>2</v>
      </c>
      <c r="Y194" s="127">
        <v>2</v>
      </c>
      <c r="Z194" s="127">
        <v>2</v>
      </c>
      <c r="AA194" s="127">
        <v>4</v>
      </c>
      <c r="AB194" s="157"/>
      <c r="AC194" s="29"/>
      <c r="AD194" s="79"/>
    </row>
    <row r="195" spans="1:30" x14ac:dyDescent="0.25">
      <c r="A195" s="125"/>
      <c r="B195" s="125"/>
      <c r="C195" s="125"/>
      <c r="D195" s="127"/>
      <c r="E195" s="127"/>
      <c r="F195" s="125">
        <v>2</v>
      </c>
      <c r="G195" s="127">
        <v>1</v>
      </c>
      <c r="H195" s="127"/>
      <c r="I195" s="127">
        <v>4</v>
      </c>
      <c r="J195" s="124">
        <v>1</v>
      </c>
      <c r="K195" s="124">
        <v>1</v>
      </c>
      <c r="L195" s="124">
        <v>1</v>
      </c>
      <c r="M195" s="124"/>
      <c r="N195" s="124">
        <v>2</v>
      </c>
      <c r="O195" s="124">
        <v>1</v>
      </c>
      <c r="P195" s="124">
        <v>3</v>
      </c>
      <c r="Q195" s="124">
        <v>1</v>
      </c>
      <c r="R195" s="124">
        <v>1</v>
      </c>
      <c r="S195" s="124">
        <v>3</v>
      </c>
      <c r="T195" s="128"/>
      <c r="U195" s="124">
        <v>2</v>
      </c>
      <c r="V195" s="128"/>
      <c r="W195" s="124">
        <v>3</v>
      </c>
      <c r="X195" s="124">
        <v>2</v>
      </c>
      <c r="Y195" s="128"/>
      <c r="Z195" s="128"/>
      <c r="AA195" s="128"/>
      <c r="AB195" s="157"/>
      <c r="AC195" s="29"/>
      <c r="AD195" s="79"/>
    </row>
    <row r="196" spans="1:30" x14ac:dyDescent="0.25">
      <c r="A196" s="125"/>
      <c r="B196" s="125"/>
      <c r="C196" s="125"/>
      <c r="D196" s="127"/>
      <c r="E196" s="127"/>
      <c r="F196" s="125">
        <v>3</v>
      </c>
      <c r="G196" s="127">
        <v>2</v>
      </c>
      <c r="H196" s="127">
        <v>3</v>
      </c>
      <c r="I196" s="128"/>
      <c r="J196" s="124">
        <v>1</v>
      </c>
      <c r="K196" s="124">
        <v>3</v>
      </c>
      <c r="L196" s="124">
        <v>1</v>
      </c>
      <c r="M196" s="124">
        <v>2</v>
      </c>
      <c r="N196" s="128"/>
      <c r="O196" s="124">
        <v>1</v>
      </c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57"/>
      <c r="AC196" s="29"/>
      <c r="AD196" s="79"/>
    </row>
    <row r="197" spans="1:30" x14ac:dyDescent="0.25">
      <c r="A197" s="125"/>
      <c r="B197" s="125"/>
      <c r="C197" s="122"/>
      <c r="D197" s="127"/>
      <c r="E197" s="127"/>
      <c r="F197" s="125">
        <v>4</v>
      </c>
      <c r="G197" s="127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57"/>
      <c r="AC197" s="29"/>
      <c r="AD197" s="79"/>
    </row>
    <row r="198" spans="1:30" x14ac:dyDescent="0.25">
      <c r="A198" s="125" t="s">
        <v>81</v>
      </c>
      <c r="B198" s="125">
        <v>5</v>
      </c>
      <c r="C198" s="125" t="s">
        <v>255</v>
      </c>
      <c r="D198" s="125">
        <v>20</v>
      </c>
      <c r="E198" s="125">
        <v>20</v>
      </c>
      <c r="F198" s="125">
        <v>0</v>
      </c>
      <c r="G198" s="125">
        <v>2</v>
      </c>
      <c r="H198" s="125">
        <v>2</v>
      </c>
      <c r="I198" s="125">
        <v>0</v>
      </c>
      <c r="J198" s="125">
        <v>1</v>
      </c>
      <c r="K198" s="125">
        <v>0</v>
      </c>
      <c r="L198" s="125">
        <v>1</v>
      </c>
      <c r="M198" s="125">
        <v>0</v>
      </c>
      <c r="N198" s="125">
        <v>0</v>
      </c>
      <c r="O198" s="125">
        <v>1</v>
      </c>
      <c r="P198" s="125">
        <v>5</v>
      </c>
      <c r="Q198" s="125">
        <v>14</v>
      </c>
      <c r="R198" s="126">
        <v>14</v>
      </c>
      <c r="S198" s="125">
        <v>8</v>
      </c>
      <c r="T198" s="125">
        <v>9</v>
      </c>
      <c r="U198" s="125">
        <v>3</v>
      </c>
      <c r="V198" s="125">
        <v>6</v>
      </c>
      <c r="W198" s="125">
        <v>2</v>
      </c>
      <c r="X198" s="127">
        <v>5</v>
      </c>
      <c r="Y198" s="127">
        <v>3</v>
      </c>
      <c r="Z198" s="127">
        <v>4</v>
      </c>
      <c r="AA198" s="127">
        <v>3</v>
      </c>
    </row>
    <row r="199" spans="1:30" x14ac:dyDescent="0.25">
      <c r="A199" s="125"/>
      <c r="B199" s="125"/>
      <c r="C199" s="125"/>
      <c r="D199" s="127"/>
      <c r="E199" s="127"/>
      <c r="F199" s="125">
        <v>1</v>
      </c>
      <c r="G199" s="127">
        <v>6</v>
      </c>
      <c r="H199" s="127">
        <v>6</v>
      </c>
      <c r="I199" s="127">
        <v>0</v>
      </c>
      <c r="J199" s="127">
        <v>4</v>
      </c>
      <c r="K199" s="127">
        <v>1</v>
      </c>
      <c r="L199" s="127">
        <v>6</v>
      </c>
      <c r="M199" s="127">
        <v>1</v>
      </c>
      <c r="N199" s="127">
        <v>3</v>
      </c>
      <c r="O199" s="127">
        <v>1</v>
      </c>
      <c r="P199" s="127">
        <v>8</v>
      </c>
      <c r="Q199" s="127">
        <v>2</v>
      </c>
      <c r="R199" s="127">
        <v>2</v>
      </c>
      <c r="S199" s="127">
        <v>3</v>
      </c>
      <c r="T199" s="127">
        <v>11</v>
      </c>
      <c r="U199" s="127">
        <v>6</v>
      </c>
      <c r="V199" s="127">
        <v>14</v>
      </c>
      <c r="W199" s="127">
        <v>11</v>
      </c>
      <c r="X199" s="127">
        <v>7</v>
      </c>
      <c r="Y199" s="127">
        <v>17</v>
      </c>
      <c r="Z199" s="127">
        <v>16</v>
      </c>
      <c r="AA199" s="127">
        <v>17</v>
      </c>
    </row>
    <row r="200" spans="1:30" x14ac:dyDescent="0.25">
      <c r="A200" s="125"/>
      <c r="B200" s="125"/>
      <c r="C200" s="125"/>
      <c r="D200" s="127"/>
      <c r="E200" s="127"/>
      <c r="F200" s="125">
        <v>2</v>
      </c>
      <c r="G200" s="127">
        <v>1</v>
      </c>
      <c r="H200" s="127">
        <v>9</v>
      </c>
      <c r="I200" s="127">
        <v>20</v>
      </c>
      <c r="J200" s="124">
        <v>5</v>
      </c>
      <c r="K200" s="124">
        <v>6</v>
      </c>
      <c r="L200" s="124">
        <v>7</v>
      </c>
      <c r="M200" s="124">
        <v>7</v>
      </c>
      <c r="N200" s="124">
        <v>17</v>
      </c>
      <c r="O200" s="124">
        <v>8</v>
      </c>
      <c r="P200" s="124">
        <v>7</v>
      </c>
      <c r="Q200" s="124">
        <v>4</v>
      </c>
      <c r="R200" s="124">
        <v>4</v>
      </c>
      <c r="S200" s="124">
        <v>9</v>
      </c>
      <c r="T200" s="128"/>
      <c r="U200" s="124">
        <v>11</v>
      </c>
      <c r="V200" s="128"/>
      <c r="W200" s="124">
        <v>7</v>
      </c>
      <c r="X200" s="124">
        <v>8</v>
      </c>
      <c r="Y200" s="128"/>
      <c r="Z200" s="128"/>
      <c r="AA200" s="128"/>
    </row>
    <row r="201" spans="1:30" x14ac:dyDescent="0.25">
      <c r="A201" s="125"/>
      <c r="B201" s="125"/>
      <c r="C201" s="125"/>
      <c r="D201" s="127"/>
      <c r="E201" s="127"/>
      <c r="F201" s="125">
        <v>3</v>
      </c>
      <c r="G201" s="127">
        <v>4</v>
      </c>
      <c r="H201" s="127">
        <v>3</v>
      </c>
      <c r="I201" s="128"/>
      <c r="J201" s="124">
        <v>10</v>
      </c>
      <c r="K201" s="124">
        <v>13</v>
      </c>
      <c r="L201" s="124">
        <v>6</v>
      </c>
      <c r="M201" s="124">
        <v>12</v>
      </c>
      <c r="N201" s="128"/>
      <c r="O201" s="124">
        <v>10</v>
      </c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1:30" x14ac:dyDescent="0.25">
      <c r="A202" s="125"/>
      <c r="B202" s="125"/>
      <c r="C202" s="122"/>
      <c r="D202" s="127"/>
      <c r="E202" s="127"/>
      <c r="F202" s="125">
        <v>4</v>
      </c>
      <c r="G202" s="127">
        <v>7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</sheetData>
  <dataValidations count="10">
    <dataValidation type="list" allowBlank="1" showInputMessage="1" showErrorMessage="1" sqref="A24:A28">
      <formula1>$AF$4:$AF$32</formula1>
    </dataValidation>
    <dataValidation type="list" allowBlank="1" showInputMessage="1" showErrorMessage="1" sqref="A29:A37">
      <formula1>$AF$4:$AF$38</formula1>
    </dataValidation>
    <dataValidation type="list" allowBlank="1" showInputMessage="1" showErrorMessage="1" sqref="A38:A127 A143:A157 A168:A202">
      <formula1>$AF$4:$AF$39</formula1>
    </dataValidation>
    <dataValidation type="list" allowBlank="1" showInputMessage="1" showErrorMessage="1" sqref="A128:A142">
      <formula1>$AF$4:$AF$45</formula1>
    </dataValidation>
    <dataValidation type="list" allowBlank="1" showInputMessage="1" showErrorMessage="1" sqref="B24:B162 B168:B202">
      <formula1>$AG$4:$AG$8</formula1>
    </dataValidation>
    <dataValidation type="list" allowBlank="1" showInputMessage="1" showErrorMessage="1" sqref="A158:A162">
      <formula1>$AF$4:$AF$33</formula1>
    </dataValidation>
    <dataValidation type="list" allowBlank="1" showInputMessage="1" showErrorMessage="1" sqref="B163:B165 B167">
      <formula1>$AB$4:$AB$8</formula1>
    </dataValidation>
    <dataValidation type="list" allowBlank="1" showInputMessage="1" showErrorMessage="1" sqref="A163:A165 A167">
      <formula1>$AA$4:$AA$39</formula1>
    </dataValidation>
    <dataValidation type="list" allowBlank="1" showInputMessage="1" showErrorMessage="1" sqref="A166">
      <formula1>$S$4:$S$39</formula1>
    </dataValidation>
    <dataValidation type="list" allowBlank="1" showInputMessage="1" showErrorMessage="1" sqref="B166">
      <formula1>$T$4:$T$8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opLeftCell="A112" workbookViewId="0">
      <selection activeCell="A126" sqref="A126:V128"/>
    </sheetView>
  </sheetViews>
  <sheetFormatPr defaultRowHeight="15" x14ac:dyDescent="0.25"/>
  <cols>
    <col min="1" max="1" width="21.7109375" customWidth="1"/>
    <col min="2" max="2" width="8" customWidth="1"/>
    <col min="3" max="3" width="15" customWidth="1"/>
  </cols>
  <sheetData>
    <row r="1" spans="1:22" x14ac:dyDescent="0.25">
      <c r="A1" s="61"/>
      <c r="B1" s="61"/>
      <c r="C1" s="61"/>
      <c r="D1" s="61"/>
      <c r="E1" s="61" t="s">
        <v>102</v>
      </c>
      <c r="F1" s="61"/>
      <c r="G1" s="61"/>
      <c r="H1" s="61"/>
      <c r="I1" s="61"/>
      <c r="J1" s="61"/>
      <c r="K1" s="61"/>
      <c r="L1" s="61"/>
      <c r="M1" s="59"/>
      <c r="N1" s="59"/>
      <c r="O1" s="59"/>
      <c r="P1" s="59"/>
      <c r="Q1" s="59"/>
      <c r="R1" s="59"/>
      <c r="S1" s="59"/>
      <c r="T1" s="59"/>
      <c r="U1" s="59"/>
      <c r="V1" s="59"/>
    </row>
    <row r="3" spans="1:22" ht="25.5" x14ac:dyDescent="0.25">
      <c r="A3" s="65" t="s">
        <v>103</v>
      </c>
      <c r="B3" s="65" t="s">
        <v>36</v>
      </c>
      <c r="C3" s="65" t="s">
        <v>3</v>
      </c>
      <c r="D3" s="65" t="s">
        <v>4</v>
      </c>
      <c r="E3" s="65" t="s">
        <v>5</v>
      </c>
      <c r="F3" s="65" t="s">
        <v>85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5">
      <c r="A4" s="65"/>
      <c r="B4" s="65"/>
      <c r="C4" s="65"/>
      <c r="D4" s="66"/>
      <c r="E4" s="66"/>
      <c r="F4" s="66"/>
      <c r="G4" s="66">
        <v>1</v>
      </c>
      <c r="H4" s="66">
        <v>2</v>
      </c>
      <c r="I4" s="66">
        <v>3</v>
      </c>
      <c r="J4" s="66">
        <v>4</v>
      </c>
      <c r="K4" s="68" t="s">
        <v>104</v>
      </c>
      <c r="L4" s="68" t="s">
        <v>105</v>
      </c>
      <c r="M4" s="68" t="s">
        <v>106</v>
      </c>
      <c r="N4" s="68" t="s">
        <v>107</v>
      </c>
      <c r="O4" s="66">
        <v>9</v>
      </c>
      <c r="P4" s="66">
        <v>10</v>
      </c>
      <c r="Q4" s="68" t="s">
        <v>108</v>
      </c>
      <c r="R4" s="68" t="s">
        <v>109</v>
      </c>
      <c r="S4" s="68" t="s">
        <v>110</v>
      </c>
      <c r="T4" s="68" t="s">
        <v>111</v>
      </c>
      <c r="U4" s="68" t="s">
        <v>112</v>
      </c>
      <c r="V4" s="68" t="s">
        <v>113</v>
      </c>
    </row>
    <row r="5" spans="1:22" x14ac:dyDescent="0.25">
      <c r="A5" s="62" t="s">
        <v>21</v>
      </c>
      <c r="B5" s="62">
        <v>5</v>
      </c>
      <c r="C5" s="62" t="s">
        <v>43</v>
      </c>
      <c r="D5" s="62">
        <v>1</v>
      </c>
      <c r="E5" s="62">
        <v>1</v>
      </c>
      <c r="F5" s="62">
        <v>0</v>
      </c>
      <c r="G5" s="62"/>
      <c r="H5" s="62"/>
      <c r="I5" s="62">
        <v>0</v>
      </c>
      <c r="J5" s="62">
        <v>0</v>
      </c>
      <c r="K5" s="62"/>
      <c r="L5" s="62"/>
      <c r="M5" s="62"/>
      <c r="N5" s="62">
        <v>0</v>
      </c>
      <c r="O5" s="62"/>
      <c r="P5" s="62"/>
      <c r="Q5" s="62"/>
      <c r="R5" s="63"/>
      <c r="S5" s="62"/>
      <c r="T5" s="62"/>
      <c r="U5" s="62"/>
      <c r="V5" s="62">
        <v>0</v>
      </c>
    </row>
    <row r="6" spans="1:22" x14ac:dyDescent="0.25">
      <c r="A6" s="62"/>
      <c r="B6" s="62"/>
      <c r="C6" s="62"/>
      <c r="D6" s="64"/>
      <c r="E6" s="64"/>
      <c r="F6" s="62">
        <v>1</v>
      </c>
      <c r="G6" s="64">
        <v>1</v>
      </c>
      <c r="H6" s="64">
        <v>1</v>
      </c>
      <c r="I6" s="64"/>
      <c r="J6" s="64"/>
      <c r="K6" s="64">
        <v>1</v>
      </c>
      <c r="L6" s="64"/>
      <c r="M6" s="64">
        <v>1</v>
      </c>
      <c r="N6" s="64"/>
      <c r="O6" s="64"/>
      <c r="P6" s="64"/>
      <c r="Q6" s="64">
        <v>1</v>
      </c>
      <c r="R6" s="64">
        <v>1</v>
      </c>
      <c r="S6" s="64">
        <v>1</v>
      </c>
      <c r="T6" s="64">
        <v>1</v>
      </c>
      <c r="U6" s="64">
        <v>1</v>
      </c>
      <c r="V6" s="64"/>
    </row>
    <row r="7" spans="1:22" x14ac:dyDescent="0.25">
      <c r="A7" s="62"/>
      <c r="B7" s="62"/>
      <c r="C7" s="62"/>
      <c r="D7" s="64"/>
      <c r="E7" s="64"/>
      <c r="F7" s="62">
        <v>2</v>
      </c>
      <c r="G7" s="67"/>
      <c r="H7" s="67"/>
      <c r="I7" s="67"/>
      <c r="J7" s="67"/>
      <c r="K7" s="67"/>
      <c r="L7" s="60">
        <v>1</v>
      </c>
      <c r="M7" s="67"/>
      <c r="N7" s="67"/>
      <c r="O7" s="60">
        <v>1</v>
      </c>
      <c r="P7" s="60">
        <v>1</v>
      </c>
      <c r="Q7" s="67"/>
      <c r="R7" s="67"/>
      <c r="S7" s="67"/>
      <c r="T7" s="67"/>
      <c r="U7" s="67"/>
      <c r="V7" s="60"/>
    </row>
    <row r="8" spans="1:22" x14ac:dyDescent="0.25">
      <c r="A8" s="88" t="s">
        <v>70</v>
      </c>
      <c r="B8" s="88">
        <v>5</v>
      </c>
      <c r="C8" s="88" t="s">
        <v>126</v>
      </c>
      <c r="D8" s="88">
        <v>2</v>
      </c>
      <c r="E8" s="88">
        <v>2</v>
      </c>
      <c r="F8" s="88">
        <v>0</v>
      </c>
      <c r="G8" s="88">
        <v>2</v>
      </c>
      <c r="H8" s="88">
        <v>2</v>
      </c>
      <c r="I8" s="88">
        <v>1</v>
      </c>
      <c r="J8" s="88">
        <v>1</v>
      </c>
      <c r="K8" s="88">
        <v>0</v>
      </c>
      <c r="L8" s="88">
        <v>2</v>
      </c>
      <c r="M8" s="88">
        <v>1</v>
      </c>
      <c r="N8" s="88">
        <v>1</v>
      </c>
      <c r="O8" s="88">
        <v>1</v>
      </c>
      <c r="P8" s="88">
        <v>0</v>
      </c>
      <c r="Q8" s="88">
        <v>0</v>
      </c>
      <c r="R8" s="89">
        <v>1</v>
      </c>
      <c r="S8" s="88">
        <v>2</v>
      </c>
      <c r="T8" s="88">
        <v>1</v>
      </c>
      <c r="U8" s="88">
        <v>2</v>
      </c>
      <c r="V8" s="88">
        <v>2</v>
      </c>
    </row>
    <row r="9" spans="1:22" x14ac:dyDescent="0.25">
      <c r="A9" s="88"/>
      <c r="B9" s="88"/>
      <c r="C9" s="88"/>
      <c r="D9" s="90"/>
      <c r="E9" s="90"/>
      <c r="F9" s="88">
        <v>1</v>
      </c>
      <c r="G9" s="90">
        <v>0</v>
      </c>
      <c r="H9" s="90">
        <v>0</v>
      </c>
      <c r="I9" s="90">
        <v>1</v>
      </c>
      <c r="J9" s="90">
        <v>1</v>
      </c>
      <c r="K9" s="90">
        <v>2</v>
      </c>
      <c r="L9" s="90">
        <v>0</v>
      </c>
      <c r="M9" s="90">
        <v>1</v>
      </c>
      <c r="N9" s="90">
        <v>1</v>
      </c>
      <c r="O9" s="90">
        <v>0</v>
      </c>
      <c r="P9" s="90">
        <v>1</v>
      </c>
      <c r="Q9" s="90">
        <v>2</v>
      </c>
      <c r="R9" s="90">
        <v>1</v>
      </c>
      <c r="S9" s="90">
        <v>0</v>
      </c>
      <c r="T9" s="90">
        <v>1</v>
      </c>
      <c r="U9" s="90">
        <v>0</v>
      </c>
      <c r="V9" s="90">
        <v>0</v>
      </c>
    </row>
    <row r="10" spans="1:22" x14ac:dyDescent="0.25">
      <c r="A10" s="88"/>
      <c r="B10" s="88"/>
      <c r="C10" s="88"/>
      <c r="D10" s="90"/>
      <c r="E10" s="90"/>
      <c r="F10" s="88">
        <v>2</v>
      </c>
      <c r="G10" s="91"/>
      <c r="H10" s="91"/>
      <c r="I10" s="91"/>
      <c r="J10" s="91"/>
      <c r="K10" s="91"/>
      <c r="L10" s="87">
        <v>0</v>
      </c>
      <c r="M10" s="91"/>
      <c r="N10" s="91"/>
      <c r="O10" s="87">
        <v>1</v>
      </c>
      <c r="P10" s="87">
        <v>1</v>
      </c>
      <c r="Q10" s="91"/>
      <c r="R10" s="91"/>
      <c r="S10" s="91"/>
      <c r="T10" s="91"/>
      <c r="U10" s="91"/>
      <c r="V10" s="87">
        <v>0</v>
      </c>
    </row>
    <row r="11" spans="1:22" x14ac:dyDescent="0.25">
      <c r="A11" s="112" t="s">
        <v>34</v>
      </c>
      <c r="B11" s="112">
        <v>5</v>
      </c>
      <c r="C11" s="112" t="s">
        <v>131</v>
      </c>
      <c r="D11" s="112">
        <v>18</v>
      </c>
      <c r="E11" s="112">
        <v>18</v>
      </c>
      <c r="F11" s="112">
        <v>0</v>
      </c>
      <c r="G11" s="112">
        <v>0</v>
      </c>
      <c r="H11" s="112">
        <v>5</v>
      </c>
      <c r="I11" s="112">
        <v>10</v>
      </c>
      <c r="J11" s="112">
        <v>11</v>
      </c>
      <c r="K11" s="112">
        <v>4</v>
      </c>
      <c r="L11" s="112">
        <v>8</v>
      </c>
      <c r="M11" s="112">
        <v>8</v>
      </c>
      <c r="N11" s="112">
        <v>18</v>
      </c>
      <c r="O11" s="112">
        <v>10</v>
      </c>
      <c r="P11" s="112">
        <v>9</v>
      </c>
      <c r="Q11" s="112">
        <v>0</v>
      </c>
      <c r="R11" s="113">
        <v>4</v>
      </c>
      <c r="S11" s="112">
        <v>5</v>
      </c>
      <c r="T11" s="112">
        <v>7</v>
      </c>
      <c r="U11" s="112">
        <v>3</v>
      </c>
      <c r="V11" s="112">
        <v>18</v>
      </c>
    </row>
    <row r="12" spans="1:22" x14ac:dyDescent="0.25">
      <c r="A12" s="112"/>
      <c r="B12" s="112"/>
      <c r="C12" s="112"/>
      <c r="D12" s="114"/>
      <c r="E12" s="114"/>
      <c r="F12" s="112">
        <v>1</v>
      </c>
      <c r="G12" s="114">
        <v>18</v>
      </c>
      <c r="H12" s="114">
        <v>13</v>
      </c>
      <c r="I12" s="114">
        <v>8</v>
      </c>
      <c r="J12" s="114">
        <v>7</v>
      </c>
      <c r="K12" s="114">
        <v>14</v>
      </c>
      <c r="L12" s="114">
        <v>0</v>
      </c>
      <c r="M12" s="114">
        <v>10</v>
      </c>
      <c r="N12" s="114"/>
      <c r="O12" s="114">
        <v>2</v>
      </c>
      <c r="P12" s="114">
        <v>1</v>
      </c>
      <c r="Q12" s="114">
        <v>18</v>
      </c>
      <c r="R12" s="114">
        <v>14</v>
      </c>
      <c r="S12" s="114">
        <v>13</v>
      </c>
      <c r="T12" s="114">
        <v>11</v>
      </c>
      <c r="U12" s="114">
        <v>15</v>
      </c>
      <c r="V12" s="114">
        <v>0</v>
      </c>
    </row>
    <row r="13" spans="1:22" x14ac:dyDescent="0.25">
      <c r="A13" s="112"/>
      <c r="B13" s="112"/>
      <c r="C13" s="112"/>
      <c r="D13" s="114"/>
      <c r="E13" s="114"/>
      <c r="F13" s="112">
        <v>2</v>
      </c>
      <c r="G13" s="115"/>
      <c r="H13" s="115"/>
      <c r="I13" s="115"/>
      <c r="J13" s="115"/>
      <c r="K13" s="115"/>
      <c r="L13" s="111">
        <v>10</v>
      </c>
      <c r="M13" s="115"/>
      <c r="N13" s="115"/>
      <c r="O13" s="111">
        <v>6</v>
      </c>
      <c r="P13" s="111">
        <v>8</v>
      </c>
      <c r="Q13" s="115"/>
      <c r="R13" s="115"/>
      <c r="S13" s="115"/>
      <c r="T13" s="115"/>
      <c r="U13" s="115"/>
      <c r="V13" s="111">
        <v>0</v>
      </c>
    </row>
    <row r="14" spans="1:22" x14ac:dyDescent="0.25">
      <c r="A14" s="125" t="s">
        <v>67</v>
      </c>
      <c r="B14" s="125">
        <v>5</v>
      </c>
      <c r="C14" s="125" t="s">
        <v>134</v>
      </c>
      <c r="D14" s="125">
        <v>25</v>
      </c>
      <c r="E14" s="125">
        <v>22</v>
      </c>
      <c r="F14" s="125">
        <v>0</v>
      </c>
      <c r="G14" s="125">
        <v>4</v>
      </c>
      <c r="H14" s="125">
        <v>20</v>
      </c>
      <c r="I14" s="125">
        <v>13</v>
      </c>
      <c r="J14" s="125">
        <v>14</v>
      </c>
      <c r="K14" s="125">
        <v>5</v>
      </c>
      <c r="L14" s="125">
        <v>7</v>
      </c>
      <c r="M14" s="125">
        <v>9</v>
      </c>
      <c r="N14" s="125">
        <v>14</v>
      </c>
      <c r="O14" s="125">
        <v>17</v>
      </c>
      <c r="P14" s="125">
        <v>13</v>
      </c>
      <c r="Q14" s="125">
        <v>3</v>
      </c>
      <c r="R14" s="126">
        <v>9</v>
      </c>
      <c r="S14" s="125">
        <v>11</v>
      </c>
      <c r="T14" s="125">
        <v>11</v>
      </c>
      <c r="U14" s="125">
        <v>15</v>
      </c>
      <c r="V14" s="125">
        <v>21</v>
      </c>
    </row>
    <row r="15" spans="1:22" x14ac:dyDescent="0.25">
      <c r="A15" s="125"/>
      <c r="B15" s="125"/>
      <c r="C15" s="125"/>
      <c r="D15" s="127"/>
      <c r="E15" s="127"/>
      <c r="F15" s="125">
        <v>1</v>
      </c>
      <c r="G15" s="127">
        <v>18</v>
      </c>
      <c r="H15" s="127">
        <v>2</v>
      </c>
      <c r="I15" s="127">
        <v>9</v>
      </c>
      <c r="J15" s="127">
        <v>8</v>
      </c>
      <c r="K15" s="127">
        <v>17</v>
      </c>
      <c r="L15" s="127">
        <v>3</v>
      </c>
      <c r="M15" s="127">
        <v>13</v>
      </c>
      <c r="N15" s="127">
        <v>8</v>
      </c>
      <c r="O15" s="127">
        <v>2</v>
      </c>
      <c r="P15" s="127">
        <v>1</v>
      </c>
      <c r="Q15" s="127">
        <v>19</v>
      </c>
      <c r="R15" s="127">
        <v>13</v>
      </c>
      <c r="S15" s="127">
        <v>11</v>
      </c>
      <c r="T15" s="127">
        <v>11</v>
      </c>
      <c r="U15" s="127">
        <v>7</v>
      </c>
      <c r="V15" s="127">
        <v>1</v>
      </c>
    </row>
    <row r="16" spans="1:22" x14ac:dyDescent="0.25">
      <c r="A16" s="125"/>
      <c r="B16" s="125"/>
      <c r="C16" s="125"/>
      <c r="D16" s="127"/>
      <c r="E16" s="127"/>
      <c r="F16" s="125">
        <v>2</v>
      </c>
      <c r="G16" s="128"/>
      <c r="H16" s="128"/>
      <c r="I16" s="128"/>
      <c r="J16" s="128"/>
      <c r="K16" s="128"/>
      <c r="L16" s="124">
        <v>12</v>
      </c>
      <c r="M16" s="128"/>
      <c r="N16" s="128"/>
      <c r="O16" s="124">
        <v>3</v>
      </c>
      <c r="P16" s="124">
        <v>8</v>
      </c>
      <c r="Q16" s="128"/>
      <c r="R16" s="128"/>
      <c r="S16" s="128"/>
      <c r="T16" s="128"/>
      <c r="U16" s="128"/>
      <c r="V16" s="124"/>
    </row>
    <row r="17" spans="1:22" x14ac:dyDescent="0.25">
      <c r="A17" s="125" t="s">
        <v>24</v>
      </c>
      <c r="B17" s="125">
        <v>5</v>
      </c>
      <c r="C17" s="125" t="s">
        <v>137</v>
      </c>
      <c r="D17" s="125">
        <v>3</v>
      </c>
      <c r="E17" s="125">
        <v>2</v>
      </c>
      <c r="F17" s="125">
        <v>0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5"/>
      <c r="T17" s="125"/>
      <c r="U17" s="125"/>
      <c r="V17" s="125"/>
    </row>
    <row r="18" spans="1:22" x14ac:dyDescent="0.25">
      <c r="A18" s="125"/>
      <c r="B18" s="125"/>
      <c r="C18" s="125"/>
      <c r="D18" s="127"/>
      <c r="E18" s="127"/>
      <c r="F18" s="125">
        <v>1</v>
      </c>
      <c r="G18" s="127">
        <v>2</v>
      </c>
      <c r="H18" s="127">
        <v>2</v>
      </c>
      <c r="I18" s="127">
        <v>2</v>
      </c>
      <c r="J18" s="127">
        <v>2</v>
      </c>
      <c r="K18" s="127">
        <v>2</v>
      </c>
      <c r="L18" s="127"/>
      <c r="M18" s="127">
        <v>2</v>
      </c>
      <c r="N18" s="127">
        <v>1</v>
      </c>
      <c r="O18" s="127"/>
      <c r="P18" s="127">
        <v>1</v>
      </c>
      <c r="Q18" s="127">
        <v>2</v>
      </c>
      <c r="R18" s="127">
        <v>2</v>
      </c>
      <c r="S18" s="127">
        <v>2</v>
      </c>
      <c r="T18" s="127">
        <v>2</v>
      </c>
      <c r="U18" s="127">
        <v>2</v>
      </c>
      <c r="V18" s="127"/>
    </row>
    <row r="19" spans="1:22" x14ac:dyDescent="0.25">
      <c r="A19" s="125"/>
      <c r="B19" s="125"/>
      <c r="C19" s="125"/>
      <c r="D19" s="127"/>
      <c r="E19" s="127"/>
      <c r="F19" s="125">
        <v>2</v>
      </c>
      <c r="G19" s="128"/>
      <c r="H19" s="128"/>
      <c r="I19" s="128"/>
      <c r="J19" s="128"/>
      <c r="K19" s="128"/>
      <c r="L19" s="124">
        <v>2</v>
      </c>
      <c r="M19" s="128"/>
      <c r="N19" s="128"/>
      <c r="O19" s="124">
        <v>2</v>
      </c>
      <c r="P19" s="124">
        <v>1</v>
      </c>
      <c r="Q19" s="128"/>
      <c r="R19" s="128"/>
      <c r="S19" s="128"/>
      <c r="T19" s="128"/>
      <c r="U19" s="128"/>
      <c r="V19" s="124"/>
    </row>
    <row r="20" spans="1:22" x14ac:dyDescent="0.25">
      <c r="A20" s="125" t="s">
        <v>23</v>
      </c>
      <c r="B20" s="125" t="s">
        <v>25</v>
      </c>
      <c r="C20" s="125" t="s">
        <v>143</v>
      </c>
      <c r="D20" s="125">
        <v>28</v>
      </c>
      <c r="E20" s="125">
        <v>26</v>
      </c>
      <c r="F20" s="125">
        <v>0</v>
      </c>
      <c r="G20" s="125">
        <v>1</v>
      </c>
      <c r="H20" s="125">
        <v>19</v>
      </c>
      <c r="I20" s="125">
        <v>0</v>
      </c>
      <c r="J20" s="125">
        <v>11</v>
      </c>
      <c r="K20" s="125">
        <v>4</v>
      </c>
      <c r="L20" s="125">
        <v>8</v>
      </c>
      <c r="M20" s="125">
        <v>11</v>
      </c>
      <c r="N20" s="125">
        <v>1</v>
      </c>
      <c r="O20" s="125">
        <v>4</v>
      </c>
      <c r="P20" s="125">
        <v>8</v>
      </c>
      <c r="Q20" s="125">
        <v>3</v>
      </c>
      <c r="R20" s="126">
        <v>5</v>
      </c>
      <c r="S20" s="125">
        <v>13</v>
      </c>
      <c r="T20" s="125">
        <v>10</v>
      </c>
      <c r="U20" s="125">
        <v>13</v>
      </c>
      <c r="V20" s="125">
        <v>26</v>
      </c>
    </row>
    <row r="21" spans="1:22" x14ac:dyDescent="0.25">
      <c r="A21" s="125"/>
      <c r="B21" s="125"/>
      <c r="C21" s="125"/>
      <c r="D21" s="127"/>
      <c r="E21" s="127"/>
      <c r="F21" s="125">
        <v>1</v>
      </c>
      <c r="G21" s="127">
        <v>25</v>
      </c>
      <c r="H21" s="127">
        <v>7</v>
      </c>
      <c r="I21" s="127">
        <v>26</v>
      </c>
      <c r="J21" s="127">
        <v>15</v>
      </c>
      <c r="K21" s="127">
        <v>22</v>
      </c>
      <c r="L21" s="127">
        <v>3</v>
      </c>
      <c r="M21" s="127">
        <v>15</v>
      </c>
      <c r="N21" s="127">
        <v>25</v>
      </c>
      <c r="O21" s="127">
        <v>17</v>
      </c>
      <c r="P21" s="127">
        <v>10</v>
      </c>
      <c r="Q21" s="127">
        <v>23</v>
      </c>
      <c r="R21" s="127">
        <v>21</v>
      </c>
      <c r="S21" s="127">
        <v>13</v>
      </c>
      <c r="T21" s="127">
        <v>16</v>
      </c>
      <c r="U21" s="127">
        <v>13</v>
      </c>
      <c r="V21" s="127">
        <v>0</v>
      </c>
    </row>
    <row r="22" spans="1:22" x14ac:dyDescent="0.25">
      <c r="A22" s="125"/>
      <c r="B22" s="125"/>
      <c r="C22" s="125"/>
      <c r="D22" s="127"/>
      <c r="E22" s="127"/>
      <c r="F22" s="125">
        <v>2</v>
      </c>
      <c r="G22" s="128"/>
      <c r="H22" s="128"/>
      <c r="I22" s="128"/>
      <c r="J22" s="128"/>
      <c r="K22" s="128"/>
      <c r="L22" s="124">
        <v>15</v>
      </c>
      <c r="M22" s="128"/>
      <c r="N22" s="128"/>
      <c r="O22" s="124">
        <v>5</v>
      </c>
      <c r="P22" s="124">
        <v>8</v>
      </c>
      <c r="Q22" s="128"/>
      <c r="R22" s="128"/>
      <c r="S22" s="128"/>
      <c r="T22" s="128"/>
      <c r="U22" s="128"/>
      <c r="V22" s="124"/>
    </row>
    <row r="23" spans="1:22" x14ac:dyDescent="0.25">
      <c r="A23" s="129" t="s">
        <v>23</v>
      </c>
      <c r="B23" s="129" t="s">
        <v>27</v>
      </c>
      <c r="C23" s="127" t="s">
        <v>143</v>
      </c>
      <c r="D23" s="127">
        <v>24</v>
      </c>
      <c r="E23" s="127">
        <v>22</v>
      </c>
      <c r="F23" s="125">
        <v>0</v>
      </c>
      <c r="G23" s="122">
        <v>2</v>
      </c>
      <c r="H23" s="122">
        <v>22</v>
      </c>
      <c r="I23" s="122">
        <v>0</v>
      </c>
      <c r="J23" s="122">
        <v>19</v>
      </c>
      <c r="K23" s="122">
        <v>3</v>
      </c>
      <c r="L23" s="122">
        <v>11</v>
      </c>
      <c r="M23" s="122">
        <v>10</v>
      </c>
      <c r="N23" s="122">
        <v>0</v>
      </c>
      <c r="O23" s="122">
        <v>7</v>
      </c>
      <c r="P23" s="122">
        <v>7</v>
      </c>
      <c r="Q23" s="122">
        <v>0</v>
      </c>
      <c r="R23" s="122">
        <v>4</v>
      </c>
      <c r="S23" s="125">
        <v>13</v>
      </c>
      <c r="T23" s="125">
        <v>10</v>
      </c>
      <c r="U23" s="125">
        <v>12</v>
      </c>
      <c r="V23" s="125">
        <v>21</v>
      </c>
    </row>
    <row r="24" spans="1:22" x14ac:dyDescent="0.25">
      <c r="A24" s="129"/>
      <c r="B24" s="129"/>
      <c r="C24" s="127"/>
      <c r="D24" s="127"/>
      <c r="E24" s="127"/>
      <c r="F24" s="125">
        <v>1</v>
      </c>
      <c r="G24" s="132">
        <v>20</v>
      </c>
      <c r="H24" s="132">
        <v>0</v>
      </c>
      <c r="I24" s="132">
        <v>22</v>
      </c>
      <c r="J24" s="132">
        <v>3</v>
      </c>
      <c r="K24" s="132">
        <v>19</v>
      </c>
      <c r="L24" s="132">
        <v>1</v>
      </c>
      <c r="M24" s="132">
        <v>12</v>
      </c>
      <c r="N24" s="132">
        <v>22</v>
      </c>
      <c r="O24" s="132">
        <v>10</v>
      </c>
      <c r="P24" s="132">
        <v>3</v>
      </c>
      <c r="Q24" s="132">
        <v>22</v>
      </c>
      <c r="R24" s="132">
        <v>18</v>
      </c>
      <c r="S24" s="133">
        <v>9</v>
      </c>
      <c r="T24" s="127">
        <v>12</v>
      </c>
      <c r="U24" s="127">
        <v>10</v>
      </c>
      <c r="V24" s="127">
        <v>0</v>
      </c>
    </row>
    <row r="25" spans="1:22" x14ac:dyDescent="0.25">
      <c r="A25" s="129"/>
      <c r="B25" s="129"/>
      <c r="C25" s="127"/>
      <c r="D25" s="127"/>
      <c r="E25" s="127"/>
      <c r="F25" s="134">
        <v>2</v>
      </c>
      <c r="G25" s="128"/>
      <c r="H25" s="128"/>
      <c r="I25" s="128"/>
      <c r="J25" s="128"/>
      <c r="K25" s="128"/>
      <c r="L25" s="124">
        <v>10</v>
      </c>
      <c r="M25" s="128"/>
      <c r="N25" s="128"/>
      <c r="O25" s="124">
        <v>5</v>
      </c>
      <c r="P25" s="124">
        <v>12</v>
      </c>
      <c r="Q25" s="128"/>
      <c r="R25" s="128"/>
      <c r="S25" s="128"/>
      <c r="T25" s="128"/>
      <c r="U25" s="128"/>
      <c r="V25" s="124">
        <v>1</v>
      </c>
    </row>
    <row r="26" spans="1:22" x14ac:dyDescent="0.25">
      <c r="A26" s="125" t="s">
        <v>30</v>
      </c>
      <c r="B26" s="125">
        <v>5</v>
      </c>
      <c r="C26" s="125" t="s">
        <v>148</v>
      </c>
      <c r="D26" s="125">
        <v>9</v>
      </c>
      <c r="E26" s="125">
        <v>7</v>
      </c>
      <c r="F26" s="125">
        <v>0</v>
      </c>
      <c r="G26" s="125">
        <v>0</v>
      </c>
      <c r="H26" s="125">
        <v>7</v>
      </c>
      <c r="I26" s="125">
        <v>3</v>
      </c>
      <c r="J26" s="125">
        <v>4</v>
      </c>
      <c r="K26" s="125">
        <v>1</v>
      </c>
      <c r="L26" s="125">
        <v>0</v>
      </c>
      <c r="M26" s="125">
        <v>0</v>
      </c>
      <c r="N26" s="125">
        <v>7</v>
      </c>
      <c r="O26" s="125">
        <v>2</v>
      </c>
      <c r="P26" s="125">
        <v>0</v>
      </c>
      <c r="Q26" s="125">
        <v>2</v>
      </c>
      <c r="R26" s="126">
        <v>1</v>
      </c>
      <c r="S26" s="125">
        <v>1</v>
      </c>
      <c r="T26" s="125">
        <v>1</v>
      </c>
      <c r="U26" s="125">
        <v>0</v>
      </c>
      <c r="V26" s="125">
        <v>7</v>
      </c>
    </row>
    <row r="27" spans="1:22" x14ac:dyDescent="0.25">
      <c r="A27" s="125"/>
      <c r="B27" s="125"/>
      <c r="C27" s="125"/>
      <c r="D27" s="127"/>
      <c r="E27" s="127"/>
      <c r="F27" s="125">
        <v>1</v>
      </c>
      <c r="G27" s="127">
        <v>7</v>
      </c>
      <c r="H27" s="127">
        <v>0</v>
      </c>
      <c r="I27" s="127">
        <v>4</v>
      </c>
      <c r="J27" s="127">
        <v>3</v>
      </c>
      <c r="K27" s="127">
        <v>6</v>
      </c>
      <c r="L27" s="127">
        <v>0</v>
      </c>
      <c r="M27" s="127">
        <v>7</v>
      </c>
      <c r="N27" s="127">
        <v>0</v>
      </c>
      <c r="O27" s="127">
        <v>3</v>
      </c>
      <c r="P27" s="127">
        <v>0</v>
      </c>
      <c r="Q27" s="127">
        <v>5</v>
      </c>
      <c r="R27" s="127">
        <v>6</v>
      </c>
      <c r="S27" s="127">
        <v>6</v>
      </c>
      <c r="T27" s="127">
        <v>6</v>
      </c>
      <c r="U27" s="127">
        <v>7</v>
      </c>
      <c r="V27" s="127">
        <v>0</v>
      </c>
    </row>
    <row r="28" spans="1:22" x14ac:dyDescent="0.25">
      <c r="A28" s="125"/>
      <c r="B28" s="125"/>
      <c r="C28" s="125"/>
      <c r="D28" s="127"/>
      <c r="E28" s="127"/>
      <c r="F28" s="125">
        <v>2</v>
      </c>
      <c r="G28" s="128"/>
      <c r="H28" s="128"/>
      <c r="I28" s="128"/>
      <c r="J28" s="128"/>
      <c r="K28" s="128"/>
      <c r="L28" s="124">
        <v>7</v>
      </c>
      <c r="M28" s="128"/>
      <c r="N28" s="128"/>
      <c r="O28" s="124">
        <v>2</v>
      </c>
      <c r="P28" s="124">
        <v>7</v>
      </c>
      <c r="Q28" s="128"/>
      <c r="R28" s="128"/>
      <c r="S28" s="128"/>
      <c r="T28" s="128"/>
      <c r="U28" s="128"/>
      <c r="V28" s="124">
        <v>0</v>
      </c>
    </row>
    <row r="29" spans="1:22" x14ac:dyDescent="0.25">
      <c r="A29" s="125" t="s">
        <v>33</v>
      </c>
      <c r="B29" s="125">
        <v>5</v>
      </c>
      <c r="C29" s="125" t="s">
        <v>150</v>
      </c>
      <c r="D29" s="125">
        <v>9</v>
      </c>
      <c r="E29" s="125">
        <v>6</v>
      </c>
      <c r="F29" s="125">
        <v>0</v>
      </c>
      <c r="G29" s="125">
        <v>0</v>
      </c>
      <c r="H29" s="125">
        <v>0</v>
      </c>
      <c r="I29" s="125">
        <v>0</v>
      </c>
      <c r="J29" s="125">
        <v>3</v>
      </c>
      <c r="K29" s="125">
        <v>1</v>
      </c>
      <c r="L29" s="125">
        <v>3</v>
      </c>
      <c r="M29" s="125">
        <v>0</v>
      </c>
      <c r="N29" s="125">
        <v>1</v>
      </c>
      <c r="O29" s="125">
        <v>5</v>
      </c>
      <c r="P29" s="125">
        <v>4</v>
      </c>
      <c r="Q29" s="125">
        <v>0</v>
      </c>
      <c r="R29" s="126">
        <v>0</v>
      </c>
      <c r="S29" s="125">
        <v>1</v>
      </c>
      <c r="T29" s="125">
        <v>3</v>
      </c>
      <c r="U29" s="125">
        <v>4</v>
      </c>
      <c r="V29" s="125">
        <v>5</v>
      </c>
    </row>
    <row r="30" spans="1:22" x14ac:dyDescent="0.25">
      <c r="A30" s="125" t="s">
        <v>33</v>
      </c>
      <c r="B30" s="125">
        <v>5</v>
      </c>
      <c r="C30" s="125" t="s">
        <v>150</v>
      </c>
      <c r="D30" s="125">
        <v>9</v>
      </c>
      <c r="E30" s="125">
        <v>6</v>
      </c>
      <c r="F30" s="125">
        <v>1</v>
      </c>
      <c r="G30" s="127">
        <v>6</v>
      </c>
      <c r="H30" s="127">
        <v>6</v>
      </c>
      <c r="I30" s="127">
        <v>6</v>
      </c>
      <c r="J30" s="127">
        <v>3</v>
      </c>
      <c r="K30" s="127">
        <v>5</v>
      </c>
      <c r="L30" s="127">
        <v>0</v>
      </c>
      <c r="M30" s="127">
        <v>6</v>
      </c>
      <c r="N30" s="127">
        <v>5</v>
      </c>
      <c r="O30" s="127">
        <v>0</v>
      </c>
      <c r="P30" s="127">
        <v>0</v>
      </c>
      <c r="Q30" s="127">
        <v>6</v>
      </c>
      <c r="R30" s="127">
        <v>6</v>
      </c>
      <c r="S30" s="127">
        <v>5</v>
      </c>
      <c r="T30" s="127">
        <v>3</v>
      </c>
      <c r="U30" s="127">
        <v>2</v>
      </c>
      <c r="V30" s="127">
        <v>0</v>
      </c>
    </row>
    <row r="31" spans="1:22" x14ac:dyDescent="0.25">
      <c r="A31" s="125" t="s">
        <v>33</v>
      </c>
      <c r="B31" s="125">
        <v>5</v>
      </c>
      <c r="C31" s="125" t="s">
        <v>150</v>
      </c>
      <c r="D31" s="125">
        <v>9</v>
      </c>
      <c r="E31" s="125">
        <v>6</v>
      </c>
      <c r="F31" s="125">
        <v>2</v>
      </c>
      <c r="G31" s="128"/>
      <c r="H31" s="128"/>
      <c r="I31" s="128"/>
      <c r="J31" s="128"/>
      <c r="K31" s="128"/>
      <c r="L31" s="124">
        <v>3</v>
      </c>
      <c r="M31" s="128"/>
      <c r="N31" s="128"/>
      <c r="O31" s="124">
        <v>1</v>
      </c>
      <c r="P31" s="124">
        <v>2</v>
      </c>
      <c r="Q31" s="128"/>
      <c r="R31" s="128"/>
      <c r="S31" s="128"/>
      <c r="T31" s="128"/>
      <c r="U31" s="128"/>
      <c r="V31" s="124">
        <v>1</v>
      </c>
    </row>
    <row r="32" spans="1:22" x14ac:dyDescent="0.25">
      <c r="A32" s="125" t="s">
        <v>34</v>
      </c>
      <c r="B32" s="125">
        <v>5</v>
      </c>
      <c r="C32" s="125" t="s">
        <v>131</v>
      </c>
      <c r="D32" s="125">
        <v>18</v>
      </c>
      <c r="E32" s="125">
        <v>18</v>
      </c>
      <c r="F32" s="125">
        <v>0</v>
      </c>
      <c r="G32" s="125">
        <v>0</v>
      </c>
      <c r="H32" s="125">
        <v>5</v>
      </c>
      <c r="I32" s="125">
        <v>10</v>
      </c>
      <c r="J32" s="125">
        <v>11</v>
      </c>
      <c r="K32" s="125">
        <v>4</v>
      </c>
      <c r="L32" s="125">
        <v>8</v>
      </c>
      <c r="M32" s="125">
        <v>8</v>
      </c>
      <c r="N32" s="125">
        <v>18</v>
      </c>
      <c r="O32" s="125">
        <v>10</v>
      </c>
      <c r="P32" s="125">
        <v>9</v>
      </c>
      <c r="Q32" s="125">
        <v>0</v>
      </c>
      <c r="R32" s="126">
        <v>4</v>
      </c>
      <c r="S32" s="125">
        <v>5</v>
      </c>
      <c r="T32" s="125">
        <v>7</v>
      </c>
      <c r="U32" s="125">
        <v>3</v>
      </c>
      <c r="V32" s="125">
        <v>18</v>
      </c>
    </row>
    <row r="33" spans="1:22" x14ac:dyDescent="0.25">
      <c r="A33" s="125"/>
      <c r="B33" s="125"/>
      <c r="C33" s="125"/>
      <c r="D33" s="127"/>
      <c r="E33" s="127"/>
      <c r="F33" s="125">
        <v>1</v>
      </c>
      <c r="G33" s="127">
        <v>18</v>
      </c>
      <c r="H33" s="127">
        <v>13</v>
      </c>
      <c r="I33" s="127">
        <v>8</v>
      </c>
      <c r="J33" s="127">
        <v>7</v>
      </c>
      <c r="K33" s="127">
        <v>14</v>
      </c>
      <c r="L33" s="127">
        <v>0</v>
      </c>
      <c r="M33" s="127">
        <v>10</v>
      </c>
      <c r="N33" s="127"/>
      <c r="O33" s="127">
        <v>2</v>
      </c>
      <c r="P33" s="127">
        <v>1</v>
      </c>
      <c r="Q33" s="127">
        <v>18</v>
      </c>
      <c r="R33" s="127">
        <v>14</v>
      </c>
      <c r="S33" s="127">
        <v>13</v>
      </c>
      <c r="T33" s="127">
        <v>11</v>
      </c>
      <c r="U33" s="127">
        <v>15</v>
      </c>
      <c r="V33" s="127">
        <v>0</v>
      </c>
    </row>
    <row r="34" spans="1:22" x14ac:dyDescent="0.25">
      <c r="A34" s="125"/>
      <c r="B34" s="125"/>
      <c r="C34" s="125"/>
      <c r="D34" s="127"/>
      <c r="E34" s="127"/>
      <c r="F34" s="125">
        <v>2</v>
      </c>
      <c r="G34" s="128"/>
      <c r="H34" s="128"/>
      <c r="I34" s="128"/>
      <c r="J34" s="128"/>
      <c r="K34" s="128"/>
      <c r="L34" s="124">
        <v>10</v>
      </c>
      <c r="M34" s="128"/>
      <c r="N34" s="128"/>
      <c r="O34" s="124">
        <v>6</v>
      </c>
      <c r="P34" s="124">
        <v>8</v>
      </c>
      <c r="Q34" s="128"/>
      <c r="R34" s="128"/>
      <c r="S34" s="128"/>
      <c r="T34" s="128"/>
      <c r="U34" s="128"/>
      <c r="V34" s="124">
        <v>0</v>
      </c>
    </row>
    <row r="35" spans="1:22" x14ac:dyDescent="0.25">
      <c r="A35" s="137"/>
      <c r="B35" s="137" t="s">
        <v>25</v>
      </c>
      <c r="C35" s="137" t="s">
        <v>155</v>
      </c>
      <c r="D35" s="138">
        <v>26</v>
      </c>
      <c r="E35" s="138">
        <v>21</v>
      </c>
      <c r="F35" s="138"/>
      <c r="G35" s="138">
        <v>1</v>
      </c>
      <c r="H35" s="138">
        <v>2</v>
      </c>
      <c r="I35" s="138">
        <v>3</v>
      </c>
      <c r="J35" s="138">
        <v>4</v>
      </c>
      <c r="K35" s="139" t="s">
        <v>104</v>
      </c>
      <c r="L35" s="139" t="s">
        <v>105</v>
      </c>
      <c r="M35" s="139" t="s">
        <v>106</v>
      </c>
      <c r="N35" s="139" t="s">
        <v>107</v>
      </c>
      <c r="O35" s="138">
        <v>9</v>
      </c>
      <c r="P35" s="138">
        <v>10</v>
      </c>
      <c r="Q35" s="139" t="s">
        <v>108</v>
      </c>
      <c r="R35" s="139" t="s">
        <v>109</v>
      </c>
      <c r="S35" s="139" t="s">
        <v>110</v>
      </c>
      <c r="T35" s="139" t="s">
        <v>111</v>
      </c>
      <c r="U35" s="139" t="s">
        <v>112</v>
      </c>
      <c r="V35" s="139" t="s">
        <v>113</v>
      </c>
    </row>
    <row r="36" spans="1:22" x14ac:dyDescent="0.25">
      <c r="A36" s="125" t="s">
        <v>42</v>
      </c>
      <c r="B36" s="125"/>
      <c r="C36" s="125"/>
      <c r="D36" s="125"/>
      <c r="E36" s="125"/>
      <c r="F36" s="125">
        <v>0</v>
      </c>
      <c r="G36" s="125">
        <v>2</v>
      </c>
      <c r="H36" s="125"/>
      <c r="I36" s="125"/>
      <c r="J36" s="125">
        <v>2</v>
      </c>
      <c r="K36" s="125">
        <v>2</v>
      </c>
      <c r="L36" s="125"/>
      <c r="M36" s="125"/>
      <c r="N36" s="125"/>
      <c r="O36" s="125">
        <v>1</v>
      </c>
      <c r="P36" s="125">
        <v>3</v>
      </c>
      <c r="Q36" s="125"/>
      <c r="R36" s="126">
        <v>1</v>
      </c>
      <c r="S36" s="125">
        <v>7</v>
      </c>
      <c r="T36" s="125">
        <v>17</v>
      </c>
      <c r="U36" s="125">
        <v>8</v>
      </c>
      <c r="V36" s="125">
        <v>7</v>
      </c>
    </row>
    <row r="37" spans="1:22" x14ac:dyDescent="0.25">
      <c r="A37" s="125"/>
      <c r="B37" s="125"/>
      <c r="C37" s="125"/>
      <c r="D37" s="127"/>
      <c r="E37" s="127"/>
      <c r="F37" s="125">
        <v>1</v>
      </c>
      <c r="G37" s="127">
        <v>19</v>
      </c>
      <c r="H37" s="127">
        <v>21</v>
      </c>
      <c r="I37" s="127" t="s">
        <v>157</v>
      </c>
      <c r="J37" s="127">
        <v>19</v>
      </c>
      <c r="K37" s="127">
        <v>19</v>
      </c>
      <c r="L37" s="127"/>
      <c r="M37" s="127">
        <v>21</v>
      </c>
      <c r="N37" s="127" t="s">
        <v>157</v>
      </c>
      <c r="O37" s="127">
        <v>8</v>
      </c>
      <c r="P37" s="127">
        <v>1</v>
      </c>
      <c r="Q37" s="127">
        <v>21</v>
      </c>
      <c r="R37" s="127">
        <v>20</v>
      </c>
      <c r="S37" s="127">
        <v>14</v>
      </c>
      <c r="T37" s="127">
        <v>4</v>
      </c>
      <c r="U37" s="127">
        <v>13</v>
      </c>
      <c r="V37" s="127">
        <v>12</v>
      </c>
    </row>
    <row r="38" spans="1:22" x14ac:dyDescent="0.25">
      <c r="A38" s="125"/>
      <c r="B38" s="125"/>
      <c r="C38" s="125"/>
      <c r="D38" s="127"/>
      <c r="E38" s="127"/>
      <c r="F38" s="125">
        <v>2</v>
      </c>
      <c r="G38" s="128"/>
      <c r="H38" s="128"/>
      <c r="I38" s="128"/>
      <c r="J38" s="128"/>
      <c r="K38" s="128"/>
      <c r="L38" s="124">
        <v>21</v>
      </c>
      <c r="M38" s="128"/>
      <c r="N38" s="128"/>
      <c r="O38" s="124">
        <v>12</v>
      </c>
      <c r="P38" s="124">
        <v>17</v>
      </c>
      <c r="Q38" s="128"/>
      <c r="R38" s="128"/>
      <c r="S38" s="128"/>
      <c r="T38" s="128"/>
      <c r="U38" s="128"/>
      <c r="V38" s="124">
        <v>2</v>
      </c>
    </row>
    <row r="39" spans="1:22" x14ac:dyDescent="0.25">
      <c r="A39" s="129"/>
      <c r="B39" s="129" t="s">
        <v>27</v>
      </c>
      <c r="C39" s="127" t="s">
        <v>156</v>
      </c>
      <c r="D39" s="127">
        <v>25</v>
      </c>
      <c r="E39" s="127">
        <v>22</v>
      </c>
      <c r="F39" s="125">
        <v>0</v>
      </c>
      <c r="G39" s="122">
        <v>3</v>
      </c>
      <c r="H39" s="122">
        <v>4</v>
      </c>
      <c r="I39" s="122"/>
      <c r="J39" s="122">
        <v>12</v>
      </c>
      <c r="K39" s="122">
        <v>1</v>
      </c>
      <c r="L39" s="122">
        <v>10</v>
      </c>
      <c r="M39" s="122">
        <v>3</v>
      </c>
      <c r="N39" s="122"/>
      <c r="O39" s="122">
        <v>7</v>
      </c>
      <c r="P39" s="122">
        <v>11</v>
      </c>
      <c r="Q39" s="122">
        <v>1</v>
      </c>
      <c r="R39" s="122">
        <v>6</v>
      </c>
      <c r="S39" s="125">
        <v>14</v>
      </c>
      <c r="T39" s="125">
        <v>13</v>
      </c>
      <c r="U39" s="125">
        <v>7</v>
      </c>
      <c r="V39" s="125">
        <v>12</v>
      </c>
    </row>
    <row r="40" spans="1:22" x14ac:dyDescent="0.25">
      <c r="A40" s="129" t="s">
        <v>42</v>
      </c>
      <c r="B40" s="129"/>
      <c r="C40" s="127"/>
      <c r="D40" s="127"/>
      <c r="E40" s="127"/>
      <c r="F40" s="125">
        <v>1</v>
      </c>
      <c r="G40" s="132">
        <v>18</v>
      </c>
      <c r="H40" s="132">
        <v>18</v>
      </c>
      <c r="I40" s="132" t="s">
        <v>157</v>
      </c>
      <c r="J40" s="132">
        <v>9</v>
      </c>
      <c r="K40" s="132">
        <v>19</v>
      </c>
      <c r="L40" s="132">
        <v>2</v>
      </c>
      <c r="M40" s="132">
        <v>19</v>
      </c>
      <c r="N40" s="132" t="s">
        <v>157</v>
      </c>
      <c r="O40" s="132">
        <v>12</v>
      </c>
      <c r="P40" s="132">
        <v>1</v>
      </c>
      <c r="Q40" s="132">
        <v>21</v>
      </c>
      <c r="R40" s="132">
        <v>16</v>
      </c>
      <c r="S40" s="133">
        <v>8</v>
      </c>
      <c r="T40" s="127">
        <v>9</v>
      </c>
      <c r="U40" s="127">
        <v>15</v>
      </c>
      <c r="V40" s="127"/>
    </row>
    <row r="41" spans="1:22" x14ac:dyDescent="0.25">
      <c r="A41" s="129"/>
      <c r="B41" s="129"/>
      <c r="C41" s="127"/>
      <c r="D41" s="127"/>
      <c r="E41" s="127"/>
      <c r="F41" s="134">
        <v>2</v>
      </c>
      <c r="G41" s="128"/>
      <c r="H41" s="128"/>
      <c r="I41" s="128"/>
      <c r="J41" s="128"/>
      <c r="K41" s="128"/>
      <c r="L41" s="124">
        <v>9</v>
      </c>
      <c r="M41" s="128"/>
      <c r="N41" s="128"/>
      <c r="O41" s="124">
        <v>3</v>
      </c>
      <c r="P41" s="124">
        <v>8</v>
      </c>
      <c r="Q41" s="128"/>
      <c r="R41" s="128"/>
      <c r="S41" s="128"/>
      <c r="T41" s="128"/>
      <c r="U41" s="128"/>
      <c r="V41" s="124">
        <v>2</v>
      </c>
    </row>
    <row r="42" spans="1:22" x14ac:dyDescent="0.25">
      <c r="A42" s="129"/>
      <c r="B42" s="129" t="s">
        <v>29</v>
      </c>
      <c r="C42" s="127" t="s">
        <v>156</v>
      </c>
      <c r="D42" s="127">
        <v>24</v>
      </c>
      <c r="E42" s="127">
        <v>21</v>
      </c>
      <c r="F42" s="125">
        <v>0</v>
      </c>
      <c r="G42" s="122">
        <v>2</v>
      </c>
      <c r="H42" s="122">
        <v>6</v>
      </c>
      <c r="I42" s="122"/>
      <c r="J42" s="122">
        <v>11</v>
      </c>
      <c r="K42" s="122">
        <v>2</v>
      </c>
      <c r="L42" s="122">
        <v>7</v>
      </c>
      <c r="M42" s="122">
        <v>7</v>
      </c>
      <c r="N42" s="122"/>
      <c r="O42" s="122">
        <v>5</v>
      </c>
      <c r="P42" s="122">
        <v>9</v>
      </c>
      <c r="Q42" s="122">
        <v>1</v>
      </c>
      <c r="R42" s="122">
        <v>1</v>
      </c>
      <c r="S42" s="125">
        <v>11</v>
      </c>
      <c r="T42" s="125">
        <v>9</v>
      </c>
      <c r="U42" s="125">
        <v>7</v>
      </c>
      <c r="V42" s="125">
        <v>9</v>
      </c>
    </row>
    <row r="43" spans="1:22" x14ac:dyDescent="0.25">
      <c r="A43" s="129" t="s">
        <v>42</v>
      </c>
      <c r="B43" s="129"/>
      <c r="C43" s="127"/>
      <c r="D43" s="127"/>
      <c r="E43" s="127"/>
      <c r="F43" s="125">
        <v>1</v>
      </c>
      <c r="G43" s="132">
        <v>19</v>
      </c>
      <c r="H43" s="132">
        <v>15</v>
      </c>
      <c r="I43" s="132" t="s">
        <v>157</v>
      </c>
      <c r="J43" s="132">
        <v>9</v>
      </c>
      <c r="K43" s="132">
        <v>19</v>
      </c>
      <c r="L43" s="132">
        <v>2</v>
      </c>
      <c r="M43" s="132">
        <v>14</v>
      </c>
      <c r="N43" s="132" t="s">
        <v>157</v>
      </c>
      <c r="O43" s="132">
        <v>11</v>
      </c>
      <c r="P43" s="132"/>
      <c r="Q43" s="132">
        <v>20</v>
      </c>
      <c r="R43" s="132">
        <v>20</v>
      </c>
      <c r="S43" s="133">
        <v>10</v>
      </c>
      <c r="T43" s="127">
        <v>12</v>
      </c>
      <c r="U43" s="127">
        <v>14</v>
      </c>
      <c r="V43" s="127">
        <v>3</v>
      </c>
    </row>
    <row r="44" spans="1:22" x14ac:dyDescent="0.25">
      <c r="A44" s="129"/>
      <c r="B44" s="129"/>
      <c r="C44" s="127"/>
      <c r="D44" s="127"/>
      <c r="E44" s="127"/>
      <c r="F44" s="134">
        <v>2</v>
      </c>
      <c r="G44" s="128"/>
      <c r="H44" s="128"/>
      <c r="I44" s="128"/>
      <c r="J44" s="128"/>
      <c r="K44" s="128"/>
      <c r="L44" s="124">
        <v>12</v>
      </c>
      <c r="M44" s="128"/>
      <c r="N44" s="128"/>
      <c r="O44" s="124">
        <v>4</v>
      </c>
      <c r="P44" s="124">
        <v>12</v>
      </c>
      <c r="Q44" s="128"/>
      <c r="R44" s="128"/>
      <c r="S44" s="128"/>
      <c r="T44" s="128"/>
      <c r="U44" s="128"/>
      <c r="V44" s="124">
        <v>5</v>
      </c>
    </row>
    <row r="45" spans="1:22" x14ac:dyDescent="0.25">
      <c r="A45" s="125" t="s">
        <v>44</v>
      </c>
      <c r="B45" s="125" t="s">
        <v>25</v>
      </c>
      <c r="C45" s="125" t="s">
        <v>167</v>
      </c>
      <c r="D45" s="125">
        <v>17</v>
      </c>
      <c r="E45" s="125">
        <v>15</v>
      </c>
      <c r="F45" s="125">
        <v>0</v>
      </c>
      <c r="G45" s="125">
        <v>2</v>
      </c>
      <c r="H45" s="125">
        <v>2</v>
      </c>
      <c r="I45" s="125">
        <v>0</v>
      </c>
      <c r="J45" s="125">
        <v>7</v>
      </c>
      <c r="K45" s="125">
        <v>1</v>
      </c>
      <c r="L45" s="125">
        <v>5</v>
      </c>
      <c r="M45" s="125">
        <v>5</v>
      </c>
      <c r="N45" s="125">
        <v>0</v>
      </c>
      <c r="O45" s="125">
        <v>11</v>
      </c>
      <c r="P45" s="125">
        <v>5</v>
      </c>
      <c r="Q45" s="125">
        <v>4</v>
      </c>
      <c r="R45" s="126">
        <v>5</v>
      </c>
      <c r="S45" s="125">
        <v>8</v>
      </c>
      <c r="T45" s="125">
        <v>7</v>
      </c>
      <c r="U45" s="125">
        <v>6</v>
      </c>
      <c r="V45" s="125">
        <v>15</v>
      </c>
    </row>
    <row r="46" spans="1:22" x14ac:dyDescent="0.25">
      <c r="A46" s="125" t="s">
        <v>44</v>
      </c>
      <c r="B46" s="125" t="s">
        <v>25</v>
      </c>
      <c r="C46" s="125"/>
      <c r="D46" s="127"/>
      <c r="E46" s="127"/>
      <c r="F46" s="125">
        <v>1</v>
      </c>
      <c r="G46" s="127">
        <v>13</v>
      </c>
      <c r="H46" s="127">
        <v>13</v>
      </c>
      <c r="I46" s="127">
        <v>15</v>
      </c>
      <c r="J46" s="127">
        <v>8</v>
      </c>
      <c r="K46" s="127">
        <v>14</v>
      </c>
      <c r="L46" s="127">
        <v>0</v>
      </c>
      <c r="M46" s="127">
        <v>10</v>
      </c>
      <c r="N46" s="127">
        <v>15</v>
      </c>
      <c r="O46" s="127">
        <v>4</v>
      </c>
      <c r="P46" s="127">
        <v>1</v>
      </c>
      <c r="Q46" s="127">
        <v>11</v>
      </c>
      <c r="R46" s="127">
        <v>10</v>
      </c>
      <c r="S46" s="127">
        <v>7</v>
      </c>
      <c r="T46" s="127">
        <v>8</v>
      </c>
      <c r="U46" s="127">
        <v>9</v>
      </c>
      <c r="V46" s="127">
        <v>0</v>
      </c>
    </row>
    <row r="47" spans="1:22" x14ac:dyDescent="0.25">
      <c r="A47" s="125" t="s">
        <v>44</v>
      </c>
      <c r="B47" s="125" t="s">
        <v>25</v>
      </c>
      <c r="C47" s="125"/>
      <c r="D47" s="127"/>
      <c r="E47" s="127"/>
      <c r="F47" s="125">
        <v>2</v>
      </c>
      <c r="G47" s="128"/>
      <c r="H47" s="128"/>
      <c r="I47" s="128"/>
      <c r="J47" s="128"/>
      <c r="K47" s="128"/>
      <c r="L47" s="124">
        <v>10</v>
      </c>
      <c r="M47" s="128"/>
      <c r="N47" s="128"/>
      <c r="O47" s="124">
        <v>0</v>
      </c>
      <c r="P47" s="124">
        <v>9</v>
      </c>
      <c r="Q47" s="128"/>
      <c r="R47" s="128"/>
      <c r="S47" s="128"/>
      <c r="T47" s="128"/>
      <c r="U47" s="128"/>
      <c r="V47" s="124">
        <v>0</v>
      </c>
    </row>
    <row r="48" spans="1:22" x14ac:dyDescent="0.25">
      <c r="A48" s="129" t="s">
        <v>44</v>
      </c>
      <c r="B48" s="129" t="s">
        <v>27</v>
      </c>
      <c r="C48" s="127" t="s">
        <v>168</v>
      </c>
      <c r="D48" s="127">
        <v>21</v>
      </c>
      <c r="E48" s="127">
        <v>18</v>
      </c>
      <c r="F48" s="125">
        <v>0</v>
      </c>
      <c r="G48" s="122">
        <v>1</v>
      </c>
      <c r="H48" s="122">
        <v>0</v>
      </c>
      <c r="I48" s="122">
        <v>0</v>
      </c>
      <c r="J48" s="122">
        <v>1</v>
      </c>
      <c r="K48" s="122">
        <v>2</v>
      </c>
      <c r="L48" s="122">
        <v>0</v>
      </c>
      <c r="M48" s="122">
        <v>1</v>
      </c>
      <c r="N48" s="122">
        <v>0</v>
      </c>
      <c r="O48" s="122">
        <v>11</v>
      </c>
      <c r="P48" s="122">
        <v>3</v>
      </c>
      <c r="Q48" s="122">
        <v>1</v>
      </c>
      <c r="R48" s="122">
        <v>2</v>
      </c>
      <c r="S48" s="125">
        <v>7</v>
      </c>
      <c r="T48" s="125">
        <v>12</v>
      </c>
      <c r="U48" s="125">
        <v>3</v>
      </c>
      <c r="V48" s="125">
        <v>18</v>
      </c>
    </row>
    <row r="49" spans="1:22" x14ac:dyDescent="0.25">
      <c r="A49" s="129" t="s">
        <v>44</v>
      </c>
      <c r="B49" s="129" t="s">
        <v>27</v>
      </c>
      <c r="C49" s="127"/>
      <c r="D49" s="127"/>
      <c r="E49" s="127"/>
      <c r="F49" s="125">
        <v>1</v>
      </c>
      <c r="G49" s="132">
        <v>17</v>
      </c>
      <c r="H49" s="132">
        <v>18</v>
      </c>
      <c r="I49" s="132">
        <v>18</v>
      </c>
      <c r="J49" s="132">
        <v>17</v>
      </c>
      <c r="K49" s="132">
        <v>16</v>
      </c>
      <c r="L49" s="132">
        <v>5</v>
      </c>
      <c r="M49" s="132">
        <v>17</v>
      </c>
      <c r="N49" s="132">
        <v>18</v>
      </c>
      <c r="O49" s="132">
        <v>3</v>
      </c>
      <c r="P49" s="132">
        <v>3</v>
      </c>
      <c r="Q49" s="132">
        <v>17</v>
      </c>
      <c r="R49" s="132">
        <v>16</v>
      </c>
      <c r="S49" s="133">
        <v>11</v>
      </c>
      <c r="T49" s="127">
        <v>6</v>
      </c>
      <c r="U49" s="127">
        <v>15</v>
      </c>
      <c r="V49" s="127">
        <v>0</v>
      </c>
    </row>
    <row r="50" spans="1:22" x14ac:dyDescent="0.25">
      <c r="A50" s="129" t="s">
        <v>44</v>
      </c>
      <c r="B50" s="129" t="s">
        <v>27</v>
      </c>
      <c r="C50" s="127"/>
      <c r="D50" s="127"/>
      <c r="E50" s="127"/>
      <c r="F50" s="134">
        <v>2</v>
      </c>
      <c r="G50" s="128"/>
      <c r="H50" s="128"/>
      <c r="I50" s="128"/>
      <c r="J50" s="128"/>
      <c r="K50" s="128"/>
      <c r="L50" s="124">
        <v>13</v>
      </c>
      <c r="M50" s="128"/>
      <c r="N50" s="128"/>
      <c r="O50" s="124">
        <v>4</v>
      </c>
      <c r="P50" s="124">
        <v>12</v>
      </c>
      <c r="Q50" s="128"/>
      <c r="R50" s="128"/>
      <c r="S50" s="128"/>
      <c r="T50" s="128"/>
      <c r="U50" s="128"/>
      <c r="V50" s="124">
        <v>0</v>
      </c>
    </row>
    <row r="51" spans="1:22" x14ac:dyDescent="0.25">
      <c r="A51" s="125" t="s">
        <v>45</v>
      </c>
      <c r="B51" s="125" t="s">
        <v>25</v>
      </c>
      <c r="C51" s="125" t="s">
        <v>170</v>
      </c>
      <c r="D51" s="125">
        <v>22</v>
      </c>
      <c r="E51" s="125">
        <v>18</v>
      </c>
      <c r="F51" s="125">
        <v>0</v>
      </c>
      <c r="G51" s="125">
        <v>1</v>
      </c>
      <c r="H51" s="125">
        <v>5</v>
      </c>
      <c r="I51" s="125">
        <v>0</v>
      </c>
      <c r="J51" s="125">
        <v>3</v>
      </c>
      <c r="K51" s="125">
        <v>1</v>
      </c>
      <c r="L51" s="125">
        <v>5</v>
      </c>
      <c r="M51" s="125">
        <v>4</v>
      </c>
      <c r="N51" s="125">
        <v>3</v>
      </c>
      <c r="O51" s="125">
        <v>9</v>
      </c>
      <c r="P51" s="125">
        <v>7</v>
      </c>
      <c r="Q51" s="125">
        <v>0</v>
      </c>
      <c r="R51" s="126">
        <v>1</v>
      </c>
      <c r="S51" s="125">
        <v>7</v>
      </c>
      <c r="T51" s="125">
        <v>4</v>
      </c>
      <c r="U51" s="125">
        <v>3</v>
      </c>
      <c r="V51" s="125">
        <v>12</v>
      </c>
    </row>
    <row r="52" spans="1:22" x14ac:dyDescent="0.25">
      <c r="A52" s="125"/>
      <c r="B52" s="125"/>
      <c r="C52" s="125"/>
      <c r="D52" s="127"/>
      <c r="E52" s="127"/>
      <c r="F52" s="125">
        <v>1</v>
      </c>
      <c r="G52" s="127">
        <v>17</v>
      </c>
      <c r="H52" s="127">
        <v>13</v>
      </c>
      <c r="I52" s="127">
        <v>18</v>
      </c>
      <c r="J52" s="127">
        <v>15</v>
      </c>
      <c r="K52" s="127">
        <v>17</v>
      </c>
      <c r="L52" s="127">
        <v>1</v>
      </c>
      <c r="M52" s="127">
        <v>14</v>
      </c>
      <c r="N52" s="127">
        <v>15</v>
      </c>
      <c r="O52" s="127">
        <v>1</v>
      </c>
      <c r="P52" s="127">
        <v>1</v>
      </c>
      <c r="Q52" s="127">
        <v>18</v>
      </c>
      <c r="R52" s="127">
        <v>17</v>
      </c>
      <c r="S52" s="127">
        <v>11</v>
      </c>
      <c r="T52" s="127">
        <v>14</v>
      </c>
      <c r="U52" s="127">
        <v>15</v>
      </c>
      <c r="V52" s="127">
        <v>4</v>
      </c>
    </row>
    <row r="53" spans="1:22" x14ac:dyDescent="0.25">
      <c r="A53" s="125"/>
      <c r="B53" s="125"/>
      <c r="C53" s="125"/>
      <c r="D53" s="127"/>
      <c r="E53" s="127"/>
      <c r="F53" s="125">
        <v>2</v>
      </c>
      <c r="G53" s="128"/>
      <c r="H53" s="128"/>
      <c r="I53" s="128"/>
      <c r="J53" s="128"/>
      <c r="K53" s="128"/>
      <c r="L53" s="124">
        <v>12</v>
      </c>
      <c r="M53" s="128"/>
      <c r="N53" s="128"/>
      <c r="O53" s="124">
        <v>8</v>
      </c>
      <c r="P53" s="124">
        <v>10</v>
      </c>
      <c r="Q53" s="128"/>
      <c r="R53" s="128"/>
      <c r="S53" s="128"/>
      <c r="T53" s="128"/>
      <c r="U53" s="128"/>
      <c r="V53" s="124">
        <v>2</v>
      </c>
    </row>
    <row r="54" spans="1:22" x14ac:dyDescent="0.25">
      <c r="A54" s="129" t="s">
        <v>45</v>
      </c>
      <c r="B54" s="125" t="s">
        <v>27</v>
      </c>
      <c r="C54" s="125" t="s">
        <v>172</v>
      </c>
      <c r="D54" s="125">
        <v>20</v>
      </c>
      <c r="E54" s="125">
        <v>20</v>
      </c>
      <c r="F54" s="125">
        <v>0</v>
      </c>
      <c r="G54" s="125">
        <v>4</v>
      </c>
      <c r="H54" s="125">
        <v>8</v>
      </c>
      <c r="I54" s="125">
        <v>0</v>
      </c>
      <c r="J54" s="125">
        <v>11</v>
      </c>
      <c r="K54" s="125">
        <v>2</v>
      </c>
      <c r="L54" s="125">
        <v>7</v>
      </c>
      <c r="M54" s="125">
        <v>6</v>
      </c>
      <c r="N54" s="125">
        <v>0</v>
      </c>
      <c r="O54" s="125">
        <v>10</v>
      </c>
      <c r="P54" s="125">
        <v>11</v>
      </c>
      <c r="Q54" s="125">
        <v>3</v>
      </c>
      <c r="R54" s="126">
        <v>3</v>
      </c>
      <c r="S54" s="125">
        <v>9</v>
      </c>
      <c r="T54" s="125">
        <v>12</v>
      </c>
      <c r="U54" s="125">
        <v>8</v>
      </c>
      <c r="V54" s="125">
        <v>20</v>
      </c>
    </row>
    <row r="55" spans="1:22" x14ac:dyDescent="0.25">
      <c r="A55" s="129"/>
      <c r="B55" s="125"/>
      <c r="C55" s="125"/>
      <c r="D55" s="127"/>
      <c r="E55" s="127"/>
      <c r="F55" s="125">
        <v>1</v>
      </c>
      <c r="G55" s="127">
        <v>16</v>
      </c>
      <c r="H55" s="127">
        <v>12</v>
      </c>
      <c r="I55" s="127">
        <v>20</v>
      </c>
      <c r="J55" s="127">
        <v>9</v>
      </c>
      <c r="K55" s="127">
        <v>18</v>
      </c>
      <c r="L55" s="127">
        <v>1</v>
      </c>
      <c r="M55" s="127">
        <v>14</v>
      </c>
      <c r="N55" s="127">
        <v>20</v>
      </c>
      <c r="O55" s="127">
        <v>6</v>
      </c>
      <c r="P55" s="127">
        <v>0</v>
      </c>
      <c r="Q55" s="127">
        <v>17</v>
      </c>
      <c r="R55" s="127">
        <v>17</v>
      </c>
      <c r="S55" s="127">
        <v>11</v>
      </c>
      <c r="T55" s="127">
        <v>8</v>
      </c>
      <c r="U55" s="127">
        <v>12</v>
      </c>
      <c r="V55" s="127">
        <v>0</v>
      </c>
    </row>
    <row r="56" spans="1:22" x14ac:dyDescent="0.25">
      <c r="A56" s="129"/>
      <c r="B56" s="125"/>
      <c r="C56" s="125"/>
      <c r="D56" s="127"/>
      <c r="E56" s="127"/>
      <c r="F56" s="125">
        <v>2</v>
      </c>
      <c r="G56" s="128"/>
      <c r="H56" s="128"/>
      <c r="I56" s="128"/>
      <c r="J56" s="128"/>
      <c r="K56" s="128"/>
      <c r="L56" s="124">
        <v>12</v>
      </c>
      <c r="M56" s="128"/>
      <c r="N56" s="128"/>
      <c r="O56" s="124">
        <v>4</v>
      </c>
      <c r="P56" s="124">
        <v>9</v>
      </c>
      <c r="Q56" s="128"/>
      <c r="R56" s="128"/>
      <c r="S56" s="128"/>
      <c r="T56" s="128"/>
      <c r="U56" s="128"/>
      <c r="V56" s="124">
        <v>0</v>
      </c>
    </row>
    <row r="57" spans="1:22" x14ac:dyDescent="0.25">
      <c r="A57" s="140" t="s">
        <v>45</v>
      </c>
      <c r="B57" s="125" t="s">
        <v>29</v>
      </c>
      <c r="C57" s="125" t="s">
        <v>173</v>
      </c>
      <c r="D57" s="125">
        <v>21</v>
      </c>
      <c r="E57" s="125">
        <v>20</v>
      </c>
      <c r="F57" s="125">
        <v>0</v>
      </c>
      <c r="G57" s="125">
        <v>2</v>
      </c>
      <c r="H57" s="125">
        <v>6</v>
      </c>
      <c r="I57" s="125">
        <v>3</v>
      </c>
      <c r="J57" s="125">
        <v>10</v>
      </c>
      <c r="K57" s="125">
        <v>2</v>
      </c>
      <c r="L57" s="125">
        <v>7</v>
      </c>
      <c r="M57" s="125">
        <v>5</v>
      </c>
      <c r="N57" s="125">
        <v>3</v>
      </c>
      <c r="O57" s="125">
        <v>5</v>
      </c>
      <c r="P57" s="125">
        <v>4</v>
      </c>
      <c r="Q57" s="125">
        <v>2</v>
      </c>
      <c r="R57" s="126">
        <v>4</v>
      </c>
      <c r="S57" s="125">
        <v>9</v>
      </c>
      <c r="T57" s="125">
        <v>4</v>
      </c>
      <c r="U57" s="125">
        <v>4</v>
      </c>
      <c r="V57" s="125">
        <v>18</v>
      </c>
    </row>
    <row r="58" spans="1:22" x14ac:dyDescent="0.25">
      <c r="A58" s="140"/>
      <c r="B58" s="125"/>
      <c r="C58" s="125"/>
      <c r="D58" s="127"/>
      <c r="E58" s="127"/>
      <c r="F58" s="125">
        <v>1</v>
      </c>
      <c r="G58" s="125">
        <v>18</v>
      </c>
      <c r="H58" s="125">
        <v>14</v>
      </c>
      <c r="I58" s="125">
        <v>17</v>
      </c>
      <c r="J58" s="125">
        <v>10</v>
      </c>
      <c r="K58" s="125">
        <v>18</v>
      </c>
      <c r="L58" s="125">
        <v>0</v>
      </c>
      <c r="M58" s="125">
        <v>15</v>
      </c>
      <c r="N58" s="125">
        <v>17</v>
      </c>
      <c r="O58" s="125">
        <v>5</v>
      </c>
      <c r="P58" s="125">
        <v>4</v>
      </c>
      <c r="Q58" s="125">
        <v>18</v>
      </c>
      <c r="R58" s="125">
        <v>16</v>
      </c>
      <c r="S58" s="125">
        <v>11</v>
      </c>
      <c r="T58" s="125">
        <v>16</v>
      </c>
      <c r="U58" s="125">
        <v>16</v>
      </c>
      <c r="V58" s="125">
        <v>2</v>
      </c>
    </row>
    <row r="59" spans="1:22" x14ac:dyDescent="0.25">
      <c r="A59" s="140"/>
      <c r="B59" s="125"/>
      <c r="C59" s="125"/>
      <c r="D59" s="127"/>
      <c r="E59" s="127"/>
      <c r="F59" s="125">
        <v>2</v>
      </c>
      <c r="G59" s="128"/>
      <c r="H59" s="128"/>
      <c r="I59" s="128"/>
      <c r="J59" s="128"/>
      <c r="K59" s="128"/>
      <c r="L59" s="124">
        <v>13</v>
      </c>
      <c r="M59" s="128"/>
      <c r="N59" s="128"/>
      <c r="O59" s="124">
        <v>10</v>
      </c>
      <c r="P59" s="124">
        <v>12</v>
      </c>
      <c r="Q59" s="128"/>
      <c r="R59" s="128"/>
      <c r="S59" s="128"/>
      <c r="T59" s="128"/>
      <c r="U59" s="128"/>
      <c r="V59" s="122">
        <v>0</v>
      </c>
    </row>
    <row r="60" spans="1:22" x14ac:dyDescent="0.25">
      <c r="A60" s="125" t="s">
        <v>46</v>
      </c>
      <c r="B60" s="125" t="s">
        <v>25</v>
      </c>
      <c r="C60" s="125" t="s">
        <v>182</v>
      </c>
      <c r="D60" s="125">
        <v>21</v>
      </c>
      <c r="E60" s="125">
        <v>20</v>
      </c>
      <c r="F60" s="125">
        <v>0</v>
      </c>
      <c r="G60" s="125">
        <v>2</v>
      </c>
      <c r="H60" s="125">
        <v>9</v>
      </c>
      <c r="I60" s="125">
        <v>2</v>
      </c>
      <c r="J60" s="125">
        <v>5</v>
      </c>
      <c r="K60" s="125">
        <v>3</v>
      </c>
      <c r="L60" s="125">
        <v>9</v>
      </c>
      <c r="M60" s="125">
        <v>13</v>
      </c>
      <c r="N60" s="125">
        <v>10</v>
      </c>
      <c r="O60" s="125">
        <v>19</v>
      </c>
      <c r="P60" s="125">
        <v>15</v>
      </c>
      <c r="Q60" s="125">
        <v>3</v>
      </c>
      <c r="R60" s="126">
        <v>6</v>
      </c>
      <c r="S60" s="125">
        <v>5</v>
      </c>
      <c r="T60" s="125">
        <v>8</v>
      </c>
      <c r="U60" s="125">
        <v>10</v>
      </c>
      <c r="V60" s="125">
        <v>20</v>
      </c>
    </row>
    <row r="61" spans="1:22" x14ac:dyDescent="0.25">
      <c r="A61" s="125"/>
      <c r="B61" s="125"/>
      <c r="C61" s="125"/>
      <c r="D61" s="127"/>
      <c r="E61" s="127"/>
      <c r="F61" s="125">
        <v>1</v>
      </c>
      <c r="G61" s="127">
        <v>18</v>
      </c>
      <c r="H61" s="127">
        <v>11</v>
      </c>
      <c r="I61" s="127">
        <v>18</v>
      </c>
      <c r="J61" s="127">
        <v>15</v>
      </c>
      <c r="K61" s="127">
        <v>17</v>
      </c>
      <c r="L61" s="127">
        <v>0</v>
      </c>
      <c r="M61" s="127">
        <v>7</v>
      </c>
      <c r="N61" s="127">
        <v>10</v>
      </c>
      <c r="O61" s="127">
        <v>0</v>
      </c>
      <c r="P61" s="127">
        <v>0</v>
      </c>
      <c r="Q61" s="127">
        <v>17</v>
      </c>
      <c r="R61" s="127">
        <v>14</v>
      </c>
      <c r="S61" s="127">
        <v>15</v>
      </c>
      <c r="T61" s="127">
        <v>12</v>
      </c>
      <c r="U61" s="127">
        <v>10</v>
      </c>
      <c r="V61" s="127"/>
    </row>
    <row r="62" spans="1:22" x14ac:dyDescent="0.25">
      <c r="A62" s="125"/>
      <c r="B62" s="125"/>
      <c r="C62" s="125"/>
      <c r="D62" s="127"/>
      <c r="E62" s="127"/>
      <c r="F62" s="125">
        <v>2</v>
      </c>
      <c r="G62" s="143"/>
      <c r="H62" s="143"/>
      <c r="I62" s="143"/>
      <c r="J62" s="143"/>
      <c r="K62" s="143"/>
      <c r="L62" s="124">
        <v>11</v>
      </c>
      <c r="M62" s="143"/>
      <c r="N62" s="143"/>
      <c r="O62" s="124">
        <v>1</v>
      </c>
      <c r="P62" s="124">
        <v>5</v>
      </c>
      <c r="Q62" s="143"/>
      <c r="R62" s="143"/>
      <c r="S62" s="143"/>
      <c r="T62" s="143"/>
      <c r="U62" s="143"/>
      <c r="V62" s="124"/>
    </row>
    <row r="63" spans="1:22" x14ac:dyDescent="0.25">
      <c r="A63" s="125" t="s">
        <v>46</v>
      </c>
      <c r="B63" s="125" t="s">
        <v>27</v>
      </c>
      <c r="C63" s="125" t="s">
        <v>183</v>
      </c>
      <c r="D63" s="125">
        <v>25</v>
      </c>
      <c r="E63" s="125">
        <v>23</v>
      </c>
      <c r="F63" s="125">
        <v>0</v>
      </c>
      <c r="G63" s="125">
        <v>6</v>
      </c>
      <c r="H63" s="125">
        <v>3</v>
      </c>
      <c r="I63" s="125">
        <v>2</v>
      </c>
      <c r="J63" s="125">
        <v>1</v>
      </c>
      <c r="K63" s="125">
        <v>0</v>
      </c>
      <c r="L63" s="125">
        <v>1</v>
      </c>
      <c r="M63" s="125">
        <v>2</v>
      </c>
      <c r="N63" s="125">
        <v>10</v>
      </c>
      <c r="O63" s="125">
        <v>7</v>
      </c>
      <c r="P63" s="125">
        <v>6</v>
      </c>
      <c r="Q63" s="125">
        <v>0</v>
      </c>
      <c r="R63" s="126">
        <v>11</v>
      </c>
      <c r="S63" s="125">
        <v>1</v>
      </c>
      <c r="T63" s="125">
        <v>15</v>
      </c>
      <c r="U63" s="125">
        <v>12</v>
      </c>
      <c r="V63" s="125">
        <v>20</v>
      </c>
    </row>
    <row r="64" spans="1:22" x14ac:dyDescent="0.25">
      <c r="A64" s="125"/>
      <c r="B64" s="125"/>
      <c r="C64" s="125"/>
      <c r="D64" s="127"/>
      <c r="E64" s="127"/>
      <c r="F64" s="125">
        <v>1</v>
      </c>
      <c r="G64" s="127">
        <v>17</v>
      </c>
      <c r="H64" s="127">
        <v>20</v>
      </c>
      <c r="I64" s="127">
        <v>21</v>
      </c>
      <c r="J64" s="127">
        <v>22</v>
      </c>
      <c r="K64" s="127">
        <v>23</v>
      </c>
      <c r="L64" s="127">
        <v>17</v>
      </c>
      <c r="M64" s="127">
        <v>21</v>
      </c>
      <c r="N64" s="127">
        <v>13</v>
      </c>
      <c r="O64" s="127">
        <v>11</v>
      </c>
      <c r="P64" s="127">
        <v>17</v>
      </c>
      <c r="Q64" s="127">
        <v>23</v>
      </c>
      <c r="R64" s="127">
        <v>12</v>
      </c>
      <c r="S64" s="127">
        <v>22</v>
      </c>
      <c r="T64" s="127">
        <v>8</v>
      </c>
      <c r="U64" s="127">
        <v>11</v>
      </c>
      <c r="V64" s="127">
        <v>3</v>
      </c>
    </row>
    <row r="65" spans="1:22" x14ac:dyDescent="0.25">
      <c r="A65" s="125"/>
      <c r="B65" s="125"/>
      <c r="C65" s="125"/>
      <c r="D65" s="127"/>
      <c r="E65" s="127"/>
      <c r="F65" s="125">
        <v>2</v>
      </c>
      <c r="G65" s="143"/>
      <c r="H65" s="143"/>
      <c r="I65" s="143"/>
      <c r="J65" s="143"/>
      <c r="K65" s="143"/>
      <c r="L65" s="124">
        <v>5</v>
      </c>
      <c r="M65" s="143"/>
      <c r="N65" s="143"/>
      <c r="O65" s="124">
        <v>5</v>
      </c>
      <c r="P65" s="124">
        <v>0</v>
      </c>
      <c r="Q65" s="143"/>
      <c r="R65" s="143"/>
      <c r="S65" s="143"/>
      <c r="T65" s="143"/>
      <c r="U65" s="143"/>
      <c r="V65" s="124">
        <v>0</v>
      </c>
    </row>
    <row r="66" spans="1:22" x14ac:dyDescent="0.25">
      <c r="A66" s="129" t="s">
        <v>46</v>
      </c>
      <c r="B66" s="129" t="s">
        <v>29</v>
      </c>
      <c r="C66" s="127" t="s">
        <v>182</v>
      </c>
      <c r="D66" s="127">
        <v>25</v>
      </c>
      <c r="E66" s="127">
        <v>23</v>
      </c>
      <c r="F66" s="125">
        <v>0</v>
      </c>
      <c r="G66" s="122">
        <v>0</v>
      </c>
      <c r="H66" s="122">
        <v>9</v>
      </c>
      <c r="I66" s="122">
        <v>9</v>
      </c>
      <c r="J66" s="122">
        <v>8</v>
      </c>
      <c r="K66" s="122">
        <v>1</v>
      </c>
      <c r="L66" s="122">
        <v>5</v>
      </c>
      <c r="M66" s="122">
        <v>7</v>
      </c>
      <c r="N66" s="122">
        <v>14</v>
      </c>
      <c r="O66" s="122">
        <v>14</v>
      </c>
      <c r="P66" s="122">
        <v>13</v>
      </c>
      <c r="Q66" s="122">
        <v>0</v>
      </c>
      <c r="R66" s="122">
        <v>2</v>
      </c>
      <c r="S66" s="125">
        <v>3</v>
      </c>
      <c r="T66" s="125">
        <v>7</v>
      </c>
      <c r="U66" s="125">
        <v>8</v>
      </c>
      <c r="V66" s="125">
        <v>22</v>
      </c>
    </row>
    <row r="67" spans="1:22" x14ac:dyDescent="0.25">
      <c r="A67" s="129"/>
      <c r="B67" s="129"/>
      <c r="C67" s="127"/>
      <c r="D67" s="127"/>
      <c r="E67" s="127"/>
      <c r="F67" s="125">
        <v>1</v>
      </c>
      <c r="G67" s="132">
        <v>23</v>
      </c>
      <c r="H67" s="132">
        <v>14</v>
      </c>
      <c r="I67" s="132">
        <v>14</v>
      </c>
      <c r="J67" s="132">
        <v>15</v>
      </c>
      <c r="K67" s="132">
        <v>22</v>
      </c>
      <c r="L67" s="132">
        <v>0</v>
      </c>
      <c r="M67" s="132">
        <v>16</v>
      </c>
      <c r="N67" s="132">
        <v>9</v>
      </c>
      <c r="O67" s="132">
        <v>0</v>
      </c>
      <c r="P67" s="132">
        <v>0</v>
      </c>
      <c r="Q67" s="132">
        <v>23</v>
      </c>
      <c r="R67" s="132">
        <v>21</v>
      </c>
      <c r="S67" s="133">
        <v>20</v>
      </c>
      <c r="T67" s="127">
        <v>16</v>
      </c>
      <c r="U67" s="127">
        <v>15</v>
      </c>
      <c r="V67" s="127">
        <v>0</v>
      </c>
    </row>
    <row r="68" spans="1:22" x14ac:dyDescent="0.25">
      <c r="A68" s="129"/>
      <c r="B68" s="129"/>
      <c r="C68" s="127"/>
      <c r="D68" s="127"/>
      <c r="E68" s="127"/>
      <c r="F68" s="134">
        <v>2</v>
      </c>
      <c r="G68" s="143"/>
      <c r="H68" s="143"/>
      <c r="I68" s="143"/>
      <c r="J68" s="143"/>
      <c r="K68" s="143"/>
      <c r="L68" s="124">
        <v>18</v>
      </c>
      <c r="M68" s="143"/>
      <c r="N68" s="143"/>
      <c r="O68" s="124">
        <v>9</v>
      </c>
      <c r="P68" s="124">
        <v>10</v>
      </c>
      <c r="Q68" s="143"/>
      <c r="R68" s="143"/>
      <c r="S68" s="143"/>
      <c r="T68" s="143"/>
      <c r="U68" s="143"/>
      <c r="V68" s="124">
        <v>1</v>
      </c>
    </row>
    <row r="69" spans="1:22" x14ac:dyDescent="0.25">
      <c r="A69" s="125" t="s">
        <v>48</v>
      </c>
      <c r="B69" s="125">
        <v>5</v>
      </c>
      <c r="C69" s="125" t="s">
        <v>185</v>
      </c>
      <c r="D69" s="125">
        <v>4</v>
      </c>
      <c r="E69" s="125">
        <v>4</v>
      </c>
      <c r="F69" s="125">
        <v>0</v>
      </c>
      <c r="G69" s="125">
        <v>0</v>
      </c>
      <c r="H69" s="125">
        <v>1</v>
      </c>
      <c r="I69" s="125">
        <v>2</v>
      </c>
      <c r="J69" s="125">
        <v>2</v>
      </c>
      <c r="K69" s="125">
        <v>1</v>
      </c>
      <c r="L69" s="125">
        <v>4</v>
      </c>
      <c r="M69" s="125">
        <v>0</v>
      </c>
      <c r="N69" s="125">
        <v>4</v>
      </c>
      <c r="O69" s="125">
        <v>1</v>
      </c>
      <c r="P69" s="125">
        <v>1</v>
      </c>
      <c r="Q69" s="125">
        <v>0</v>
      </c>
      <c r="R69" s="126">
        <v>2</v>
      </c>
      <c r="S69" s="125">
        <v>0</v>
      </c>
      <c r="T69" s="125">
        <v>4</v>
      </c>
      <c r="U69" s="125">
        <v>0</v>
      </c>
      <c r="V69" s="125">
        <v>4</v>
      </c>
    </row>
    <row r="70" spans="1:22" x14ac:dyDescent="0.25">
      <c r="A70" s="125"/>
      <c r="B70" s="125"/>
      <c r="C70" s="125"/>
      <c r="D70" s="127"/>
      <c r="E70" s="127"/>
      <c r="F70" s="125">
        <v>1</v>
      </c>
      <c r="G70" s="127">
        <v>4</v>
      </c>
      <c r="H70" s="127">
        <v>3</v>
      </c>
      <c r="I70" s="127">
        <v>2</v>
      </c>
      <c r="J70" s="127">
        <v>2</v>
      </c>
      <c r="K70" s="127">
        <v>3</v>
      </c>
      <c r="L70" s="127">
        <v>0</v>
      </c>
      <c r="M70" s="127">
        <v>4</v>
      </c>
      <c r="N70" s="127">
        <v>0</v>
      </c>
      <c r="O70" s="127">
        <v>0</v>
      </c>
      <c r="P70" s="127">
        <v>1</v>
      </c>
      <c r="Q70" s="127">
        <v>4</v>
      </c>
      <c r="R70" s="127">
        <v>2</v>
      </c>
      <c r="S70" s="127">
        <v>4</v>
      </c>
      <c r="T70" s="127">
        <v>0</v>
      </c>
      <c r="U70" s="127">
        <v>4</v>
      </c>
      <c r="V70" s="127">
        <v>0</v>
      </c>
    </row>
    <row r="71" spans="1:22" x14ac:dyDescent="0.25">
      <c r="A71" s="125"/>
      <c r="B71" s="125"/>
      <c r="C71" s="125"/>
      <c r="D71" s="127"/>
      <c r="E71" s="127"/>
      <c r="F71" s="125">
        <v>2</v>
      </c>
      <c r="G71" s="128"/>
      <c r="H71" s="128"/>
      <c r="I71" s="128"/>
      <c r="J71" s="128"/>
      <c r="K71" s="128"/>
      <c r="L71" s="124">
        <v>0</v>
      </c>
      <c r="M71" s="128"/>
      <c r="N71" s="128"/>
      <c r="O71" s="124">
        <v>3</v>
      </c>
      <c r="P71" s="124">
        <v>2</v>
      </c>
      <c r="Q71" s="128"/>
      <c r="R71" s="128"/>
      <c r="S71" s="128"/>
      <c r="T71" s="128"/>
      <c r="U71" s="128"/>
      <c r="V71" s="124">
        <v>0</v>
      </c>
    </row>
    <row r="72" spans="1:22" x14ac:dyDescent="0.25">
      <c r="A72" s="125" t="s">
        <v>21</v>
      </c>
      <c r="B72" s="125">
        <v>5</v>
      </c>
      <c r="C72" s="125" t="s">
        <v>43</v>
      </c>
      <c r="D72" s="125">
        <v>1</v>
      </c>
      <c r="E72" s="125">
        <v>1</v>
      </c>
      <c r="F72" s="125">
        <v>0</v>
      </c>
      <c r="G72" s="125"/>
      <c r="H72" s="125"/>
      <c r="I72" s="125">
        <v>0</v>
      </c>
      <c r="J72" s="125">
        <v>0</v>
      </c>
      <c r="K72" s="125"/>
      <c r="L72" s="125"/>
      <c r="M72" s="125"/>
      <c r="N72" s="125">
        <v>0</v>
      </c>
      <c r="O72" s="125"/>
      <c r="P72" s="125"/>
      <c r="Q72" s="125"/>
      <c r="R72" s="126"/>
      <c r="S72" s="125"/>
      <c r="T72" s="125"/>
      <c r="U72" s="125"/>
      <c r="V72" s="125">
        <v>0</v>
      </c>
    </row>
    <row r="73" spans="1:22" x14ac:dyDescent="0.25">
      <c r="A73" s="125"/>
      <c r="B73" s="125"/>
      <c r="C73" s="125"/>
      <c r="D73" s="127"/>
      <c r="E73" s="127"/>
      <c r="F73" s="125">
        <v>1</v>
      </c>
      <c r="G73" s="127">
        <v>1</v>
      </c>
      <c r="H73" s="127">
        <v>1</v>
      </c>
      <c r="I73" s="127"/>
      <c r="J73" s="127"/>
      <c r="K73" s="127">
        <v>1</v>
      </c>
      <c r="L73" s="127"/>
      <c r="M73" s="127">
        <v>1</v>
      </c>
      <c r="N73" s="127"/>
      <c r="O73" s="127"/>
      <c r="P73" s="127"/>
      <c r="Q73" s="127">
        <v>1</v>
      </c>
      <c r="R73" s="127">
        <v>1</v>
      </c>
      <c r="S73" s="127">
        <v>1</v>
      </c>
      <c r="T73" s="127">
        <v>1</v>
      </c>
      <c r="U73" s="127">
        <v>1</v>
      </c>
      <c r="V73" s="127"/>
    </row>
    <row r="74" spans="1:22" x14ac:dyDescent="0.25">
      <c r="A74" s="125"/>
      <c r="B74" s="125"/>
      <c r="C74" s="125"/>
      <c r="D74" s="127"/>
      <c r="E74" s="127"/>
      <c r="F74" s="125">
        <v>2</v>
      </c>
      <c r="G74" s="128"/>
      <c r="H74" s="128"/>
      <c r="I74" s="128"/>
      <c r="J74" s="128"/>
      <c r="K74" s="128"/>
      <c r="L74" s="124">
        <v>1</v>
      </c>
      <c r="M74" s="128"/>
      <c r="N74" s="128"/>
      <c r="O74" s="124">
        <v>1</v>
      </c>
      <c r="P74" s="124">
        <v>1</v>
      </c>
      <c r="Q74" s="128"/>
      <c r="R74" s="128"/>
      <c r="S74" s="128"/>
      <c r="T74" s="128"/>
      <c r="U74" s="128"/>
      <c r="V74" s="124"/>
    </row>
    <row r="75" spans="1:22" x14ac:dyDescent="0.25">
      <c r="A75" s="125" t="s">
        <v>49</v>
      </c>
      <c r="B75" s="125">
        <v>5</v>
      </c>
      <c r="C75" s="125" t="s">
        <v>186</v>
      </c>
      <c r="D75" s="125">
        <v>17</v>
      </c>
      <c r="E75" s="125">
        <v>14</v>
      </c>
      <c r="F75" s="125">
        <v>0</v>
      </c>
      <c r="G75" s="125">
        <v>4</v>
      </c>
      <c r="H75" s="125">
        <v>12</v>
      </c>
      <c r="I75" s="125">
        <v>11</v>
      </c>
      <c r="J75" s="125">
        <v>10</v>
      </c>
      <c r="K75" s="125">
        <v>6</v>
      </c>
      <c r="L75" s="125">
        <v>4</v>
      </c>
      <c r="M75" s="125">
        <v>7</v>
      </c>
      <c r="N75" s="125">
        <v>12</v>
      </c>
      <c r="O75" s="125">
        <v>4</v>
      </c>
      <c r="P75" s="125">
        <v>4</v>
      </c>
      <c r="Q75" s="125">
        <v>1</v>
      </c>
      <c r="R75" s="126">
        <v>3</v>
      </c>
      <c r="S75" s="125">
        <v>9</v>
      </c>
      <c r="T75" s="125">
        <v>6</v>
      </c>
      <c r="U75" s="125">
        <v>8</v>
      </c>
      <c r="V75" s="125">
        <v>13</v>
      </c>
    </row>
    <row r="76" spans="1:22" x14ac:dyDescent="0.25">
      <c r="A76" s="125"/>
      <c r="B76" s="125"/>
      <c r="C76" s="125"/>
      <c r="D76" s="127"/>
      <c r="E76" s="127"/>
      <c r="F76" s="125">
        <v>1</v>
      </c>
      <c r="G76" s="127">
        <v>10</v>
      </c>
      <c r="H76" s="127">
        <v>2</v>
      </c>
      <c r="I76" s="127">
        <v>3</v>
      </c>
      <c r="J76" s="127">
        <v>4</v>
      </c>
      <c r="K76" s="127">
        <v>8</v>
      </c>
      <c r="L76" s="127">
        <v>1</v>
      </c>
      <c r="M76" s="127">
        <v>7</v>
      </c>
      <c r="N76" s="127">
        <v>2</v>
      </c>
      <c r="O76" s="127">
        <v>8</v>
      </c>
      <c r="P76" s="127">
        <v>3</v>
      </c>
      <c r="Q76" s="127">
        <v>13</v>
      </c>
      <c r="R76" s="127">
        <v>11</v>
      </c>
      <c r="S76" s="127">
        <v>5</v>
      </c>
      <c r="T76" s="127">
        <v>8</v>
      </c>
      <c r="U76" s="127">
        <v>6</v>
      </c>
      <c r="V76" s="127">
        <v>0</v>
      </c>
    </row>
    <row r="77" spans="1:22" x14ac:dyDescent="0.25">
      <c r="A77" s="125"/>
      <c r="B77" s="125"/>
      <c r="C77" s="125"/>
      <c r="D77" s="127"/>
      <c r="E77" s="127"/>
      <c r="F77" s="125">
        <v>2</v>
      </c>
      <c r="G77" s="128"/>
      <c r="H77" s="128"/>
      <c r="I77" s="128"/>
      <c r="J77" s="128"/>
      <c r="K77" s="128"/>
      <c r="L77" s="124">
        <v>9</v>
      </c>
      <c r="M77" s="128"/>
      <c r="N77" s="128"/>
      <c r="O77" s="124">
        <v>2</v>
      </c>
      <c r="P77" s="124">
        <v>7</v>
      </c>
      <c r="Q77" s="128"/>
      <c r="R77" s="128"/>
      <c r="S77" s="128"/>
      <c r="T77" s="128"/>
      <c r="U77" s="128"/>
      <c r="V77" s="124">
        <v>1</v>
      </c>
    </row>
    <row r="78" spans="1:22" x14ac:dyDescent="0.25">
      <c r="A78" s="125" t="s">
        <v>50</v>
      </c>
      <c r="B78" s="125" t="s">
        <v>25</v>
      </c>
      <c r="C78" s="125" t="s">
        <v>190</v>
      </c>
      <c r="D78" s="125">
        <v>23</v>
      </c>
      <c r="E78" s="125">
        <v>21</v>
      </c>
      <c r="F78" s="125">
        <v>0</v>
      </c>
      <c r="G78" s="125">
        <v>6</v>
      </c>
      <c r="H78" s="125">
        <v>12</v>
      </c>
      <c r="I78" s="125">
        <v>4</v>
      </c>
      <c r="J78" s="125">
        <v>8</v>
      </c>
      <c r="K78" s="125">
        <v>2</v>
      </c>
      <c r="L78" s="125">
        <v>7</v>
      </c>
      <c r="M78" s="125">
        <v>6</v>
      </c>
      <c r="N78" s="125">
        <v>11</v>
      </c>
      <c r="O78" s="125">
        <v>9</v>
      </c>
      <c r="P78" s="125">
        <v>7</v>
      </c>
      <c r="Q78" s="125">
        <v>1</v>
      </c>
      <c r="R78" s="126">
        <v>2</v>
      </c>
      <c r="S78" s="125">
        <v>8</v>
      </c>
      <c r="T78" s="125">
        <v>7</v>
      </c>
      <c r="U78" s="125">
        <v>8</v>
      </c>
      <c r="V78" s="125">
        <v>21</v>
      </c>
    </row>
    <row r="79" spans="1:22" x14ac:dyDescent="0.25">
      <c r="A79" s="125"/>
      <c r="B79" s="125"/>
      <c r="C79" s="125"/>
      <c r="D79" s="127"/>
      <c r="E79" s="127"/>
      <c r="F79" s="125">
        <v>1</v>
      </c>
      <c r="G79" s="127">
        <v>15</v>
      </c>
      <c r="H79" s="127">
        <v>9</v>
      </c>
      <c r="I79" s="127">
        <v>17</v>
      </c>
      <c r="J79" s="127">
        <v>13</v>
      </c>
      <c r="K79" s="127">
        <v>19</v>
      </c>
      <c r="L79" s="127">
        <v>0</v>
      </c>
      <c r="M79" s="127">
        <v>15</v>
      </c>
      <c r="N79" s="127">
        <v>10</v>
      </c>
      <c r="O79" s="127">
        <v>9</v>
      </c>
      <c r="P79" s="127">
        <v>4</v>
      </c>
      <c r="Q79" s="127">
        <v>20</v>
      </c>
      <c r="R79" s="127">
        <v>19</v>
      </c>
      <c r="S79" s="127">
        <v>13</v>
      </c>
      <c r="T79" s="127">
        <v>14</v>
      </c>
      <c r="U79" s="127">
        <v>13</v>
      </c>
      <c r="V79" s="127">
        <v>0</v>
      </c>
    </row>
    <row r="80" spans="1:22" x14ac:dyDescent="0.25">
      <c r="A80" s="125"/>
      <c r="B80" s="125"/>
      <c r="C80" s="125"/>
      <c r="D80" s="127"/>
      <c r="E80" s="127"/>
      <c r="F80" s="125">
        <v>2</v>
      </c>
      <c r="G80" s="128"/>
      <c r="H80" s="128"/>
      <c r="I80" s="128"/>
      <c r="J80" s="128"/>
      <c r="K80" s="128"/>
      <c r="L80" s="124">
        <v>14</v>
      </c>
      <c r="M80" s="128"/>
      <c r="N80" s="128"/>
      <c r="O80" s="124">
        <v>3</v>
      </c>
      <c r="P80" s="124">
        <v>10</v>
      </c>
      <c r="Q80" s="128"/>
      <c r="R80" s="128"/>
      <c r="S80" s="128"/>
      <c r="T80" s="128"/>
      <c r="U80" s="128"/>
      <c r="V80" s="124">
        <v>0</v>
      </c>
    </row>
    <row r="81" spans="1:22" x14ac:dyDescent="0.25">
      <c r="A81" s="129" t="s">
        <v>50</v>
      </c>
      <c r="B81" s="129" t="s">
        <v>27</v>
      </c>
      <c r="C81" s="125" t="s">
        <v>190</v>
      </c>
      <c r="D81" s="127">
        <v>19</v>
      </c>
      <c r="E81" s="127">
        <v>14</v>
      </c>
      <c r="F81" s="125">
        <v>0</v>
      </c>
      <c r="G81" s="122">
        <v>0</v>
      </c>
      <c r="H81" s="122">
        <v>12</v>
      </c>
      <c r="I81" s="122">
        <v>3</v>
      </c>
      <c r="J81" s="122">
        <v>5</v>
      </c>
      <c r="K81" s="122">
        <v>2</v>
      </c>
      <c r="L81" s="122">
        <v>5</v>
      </c>
      <c r="M81" s="122">
        <v>6</v>
      </c>
      <c r="N81" s="122">
        <v>8</v>
      </c>
      <c r="O81" s="122">
        <v>9</v>
      </c>
      <c r="P81" s="122">
        <v>10</v>
      </c>
      <c r="Q81" s="122">
        <v>2</v>
      </c>
      <c r="R81" s="122">
        <v>5</v>
      </c>
      <c r="S81" s="125">
        <v>4</v>
      </c>
      <c r="T81" s="125">
        <v>5</v>
      </c>
      <c r="U81" s="125">
        <v>6</v>
      </c>
      <c r="V81" s="125">
        <v>14</v>
      </c>
    </row>
    <row r="82" spans="1:22" x14ac:dyDescent="0.25">
      <c r="A82" s="129"/>
      <c r="B82" s="129"/>
      <c r="C82" s="127"/>
      <c r="D82" s="127"/>
      <c r="E82" s="127"/>
      <c r="F82" s="125">
        <v>1</v>
      </c>
      <c r="G82" s="132">
        <v>14</v>
      </c>
      <c r="H82" s="132">
        <v>2</v>
      </c>
      <c r="I82" s="132">
        <v>11</v>
      </c>
      <c r="J82" s="132">
        <v>9</v>
      </c>
      <c r="K82" s="132">
        <v>12</v>
      </c>
      <c r="L82" s="132">
        <v>1</v>
      </c>
      <c r="M82" s="132">
        <v>8</v>
      </c>
      <c r="N82" s="132">
        <v>6</v>
      </c>
      <c r="O82" s="132">
        <v>3</v>
      </c>
      <c r="P82" s="132">
        <v>1</v>
      </c>
      <c r="Q82" s="132">
        <v>12</v>
      </c>
      <c r="R82" s="132">
        <v>9</v>
      </c>
      <c r="S82" s="133">
        <v>10</v>
      </c>
      <c r="T82" s="127">
        <v>9</v>
      </c>
      <c r="U82" s="127">
        <v>8</v>
      </c>
      <c r="V82" s="127">
        <v>0</v>
      </c>
    </row>
    <row r="83" spans="1:22" x14ac:dyDescent="0.25">
      <c r="A83" s="129"/>
      <c r="B83" s="129"/>
      <c r="C83" s="127"/>
      <c r="D83" s="127"/>
      <c r="E83" s="127"/>
      <c r="F83" s="134">
        <v>2</v>
      </c>
      <c r="G83" s="128"/>
      <c r="H83" s="128"/>
      <c r="I83" s="128"/>
      <c r="J83" s="128"/>
      <c r="K83" s="128"/>
      <c r="L83" s="124">
        <v>8</v>
      </c>
      <c r="M83" s="128"/>
      <c r="N83" s="128"/>
      <c r="O83" s="124">
        <v>2</v>
      </c>
      <c r="P83" s="124">
        <v>3</v>
      </c>
      <c r="Q83" s="128"/>
      <c r="R83" s="128"/>
      <c r="S83" s="128"/>
      <c r="T83" s="128"/>
      <c r="U83" s="128"/>
      <c r="V83" s="124">
        <v>0</v>
      </c>
    </row>
    <row r="84" spans="1:22" x14ac:dyDescent="0.25">
      <c r="A84" s="125" t="s">
        <v>53</v>
      </c>
      <c r="B84" s="125" t="s">
        <v>25</v>
      </c>
      <c r="C84" s="125" t="s">
        <v>197</v>
      </c>
      <c r="D84" s="125"/>
      <c r="E84" s="125">
        <v>23</v>
      </c>
      <c r="F84" s="125">
        <v>0</v>
      </c>
      <c r="G84" s="125">
        <v>2</v>
      </c>
      <c r="H84" s="125">
        <v>11</v>
      </c>
      <c r="I84" s="125">
        <v>19</v>
      </c>
      <c r="J84" s="125">
        <v>11</v>
      </c>
      <c r="K84" s="125">
        <v>0</v>
      </c>
      <c r="L84" s="125">
        <v>3</v>
      </c>
      <c r="M84" s="125">
        <v>9</v>
      </c>
      <c r="N84" s="125">
        <v>13</v>
      </c>
      <c r="O84" s="125">
        <v>12</v>
      </c>
      <c r="P84" s="125">
        <v>9</v>
      </c>
      <c r="Q84" s="125">
        <v>2</v>
      </c>
      <c r="R84" s="126">
        <v>2</v>
      </c>
      <c r="S84" s="125">
        <v>6</v>
      </c>
      <c r="T84" s="125">
        <v>8</v>
      </c>
      <c r="U84" s="125">
        <v>12</v>
      </c>
      <c r="V84" s="125">
        <v>18</v>
      </c>
    </row>
    <row r="85" spans="1:22" x14ac:dyDescent="0.25">
      <c r="A85" s="125"/>
      <c r="B85" s="125"/>
      <c r="C85" s="125"/>
      <c r="D85" s="127"/>
      <c r="E85" s="127"/>
      <c r="F85" s="125">
        <v>1</v>
      </c>
      <c r="G85" s="127">
        <v>21</v>
      </c>
      <c r="H85" s="127">
        <v>12</v>
      </c>
      <c r="I85" s="127">
        <v>4</v>
      </c>
      <c r="J85" s="127">
        <v>12</v>
      </c>
      <c r="K85" s="127">
        <v>23</v>
      </c>
      <c r="L85" s="127">
        <v>3</v>
      </c>
      <c r="M85" s="127">
        <v>14</v>
      </c>
      <c r="N85" s="127">
        <v>10</v>
      </c>
      <c r="O85" s="127">
        <v>11</v>
      </c>
      <c r="P85" s="127">
        <v>2</v>
      </c>
      <c r="Q85" s="127">
        <v>21</v>
      </c>
      <c r="R85" s="127">
        <v>21</v>
      </c>
      <c r="S85" s="127">
        <v>17</v>
      </c>
      <c r="T85" s="127">
        <v>15</v>
      </c>
      <c r="U85" s="127">
        <v>11</v>
      </c>
      <c r="V85" s="127">
        <v>2</v>
      </c>
    </row>
    <row r="86" spans="1:22" x14ac:dyDescent="0.25">
      <c r="A86" s="125"/>
      <c r="B86" s="125"/>
      <c r="C86" s="125"/>
      <c r="D86" s="127"/>
      <c r="E86" s="127"/>
      <c r="F86" s="125">
        <v>2</v>
      </c>
      <c r="G86" s="128"/>
      <c r="H86" s="128"/>
      <c r="I86" s="128"/>
      <c r="J86" s="128"/>
      <c r="K86" s="128"/>
      <c r="L86" s="124">
        <v>17</v>
      </c>
      <c r="M86" s="128"/>
      <c r="N86" s="128"/>
      <c r="O86" s="124"/>
      <c r="P86" s="124">
        <v>12</v>
      </c>
      <c r="Q86" s="128"/>
      <c r="R86" s="128"/>
      <c r="S86" s="128"/>
      <c r="T86" s="128"/>
      <c r="U86" s="128"/>
      <c r="V86" s="124">
        <v>3</v>
      </c>
    </row>
    <row r="87" spans="1:22" x14ac:dyDescent="0.25">
      <c r="A87" s="125" t="s">
        <v>59</v>
      </c>
      <c r="B87" s="125" t="s">
        <v>25</v>
      </c>
      <c r="C87" s="125" t="s">
        <v>200</v>
      </c>
      <c r="D87" s="125">
        <v>27</v>
      </c>
      <c r="E87" s="125">
        <v>25</v>
      </c>
      <c r="F87" s="125">
        <v>0</v>
      </c>
      <c r="G87" s="148">
        <v>3</v>
      </c>
      <c r="H87" s="148">
        <v>16</v>
      </c>
      <c r="I87" s="148">
        <v>5</v>
      </c>
      <c r="J87" s="148">
        <v>14</v>
      </c>
      <c r="K87" s="148">
        <v>3</v>
      </c>
      <c r="L87" s="148">
        <v>3</v>
      </c>
      <c r="M87" s="148">
        <v>6</v>
      </c>
      <c r="N87" s="148">
        <v>17</v>
      </c>
      <c r="O87" s="148">
        <v>14</v>
      </c>
      <c r="P87" s="148">
        <v>12</v>
      </c>
      <c r="Q87" s="148">
        <v>0</v>
      </c>
      <c r="R87" s="149">
        <v>5</v>
      </c>
      <c r="S87" s="148">
        <v>14</v>
      </c>
      <c r="T87" s="148">
        <v>10</v>
      </c>
      <c r="U87" s="148">
        <v>6</v>
      </c>
      <c r="V87" s="148">
        <v>25</v>
      </c>
    </row>
    <row r="88" spans="1:22" x14ac:dyDescent="0.25">
      <c r="A88" s="125"/>
      <c r="B88" s="125"/>
      <c r="C88" s="125"/>
      <c r="D88" s="125"/>
      <c r="E88" s="125"/>
      <c r="F88" s="125">
        <v>1</v>
      </c>
      <c r="G88" s="148">
        <v>22</v>
      </c>
      <c r="H88" s="148">
        <v>9</v>
      </c>
      <c r="I88" s="148">
        <v>20</v>
      </c>
      <c r="J88" s="148">
        <v>11</v>
      </c>
      <c r="K88" s="148">
        <v>22</v>
      </c>
      <c r="L88" s="148">
        <v>1</v>
      </c>
      <c r="M88" s="148">
        <v>19</v>
      </c>
      <c r="N88" s="148">
        <v>8</v>
      </c>
      <c r="O88" s="148">
        <v>2</v>
      </c>
      <c r="P88" s="148">
        <v>7</v>
      </c>
      <c r="Q88" s="148">
        <v>25</v>
      </c>
      <c r="R88" s="148">
        <v>20</v>
      </c>
      <c r="S88" s="148">
        <v>11</v>
      </c>
      <c r="T88" s="148">
        <v>15</v>
      </c>
      <c r="U88" s="148">
        <v>19</v>
      </c>
      <c r="V88" s="148">
        <v>0</v>
      </c>
    </row>
    <row r="89" spans="1:22" x14ac:dyDescent="0.25">
      <c r="A89" s="125"/>
      <c r="B89" s="125"/>
      <c r="C89" s="125"/>
      <c r="D89" s="125"/>
      <c r="E89" s="125"/>
      <c r="F89" s="125">
        <v>2</v>
      </c>
      <c r="G89" s="150"/>
      <c r="H89" s="150"/>
      <c r="I89" s="150"/>
      <c r="J89" s="150"/>
      <c r="K89" s="150"/>
      <c r="L89" s="117">
        <v>21</v>
      </c>
      <c r="M89" s="150"/>
      <c r="N89" s="150"/>
      <c r="O89" s="117">
        <v>9</v>
      </c>
      <c r="P89" s="117">
        <v>6</v>
      </c>
      <c r="Q89" s="150"/>
      <c r="R89" s="150"/>
      <c r="S89" s="150"/>
      <c r="T89" s="150"/>
      <c r="U89" s="150"/>
      <c r="V89" s="117">
        <v>0</v>
      </c>
    </row>
    <row r="90" spans="1:22" x14ac:dyDescent="0.25">
      <c r="A90" s="129" t="s">
        <v>59</v>
      </c>
      <c r="B90" s="129" t="s">
        <v>27</v>
      </c>
      <c r="C90" s="127" t="s">
        <v>201</v>
      </c>
      <c r="D90" s="125">
        <v>27</v>
      </c>
      <c r="E90" s="125">
        <v>24</v>
      </c>
      <c r="F90" s="125">
        <v>0</v>
      </c>
      <c r="G90" s="117">
        <v>3</v>
      </c>
      <c r="H90" s="117">
        <v>17</v>
      </c>
      <c r="I90" s="117">
        <v>7</v>
      </c>
      <c r="J90" s="117">
        <v>17</v>
      </c>
      <c r="K90" s="117">
        <v>1</v>
      </c>
      <c r="L90" s="117">
        <v>9</v>
      </c>
      <c r="M90" s="117">
        <v>10</v>
      </c>
      <c r="N90" s="117">
        <v>10</v>
      </c>
      <c r="O90" s="117">
        <v>13</v>
      </c>
      <c r="P90" s="117">
        <v>9</v>
      </c>
      <c r="Q90" s="117">
        <v>1</v>
      </c>
      <c r="R90" s="117">
        <v>2</v>
      </c>
      <c r="S90" s="148">
        <v>7</v>
      </c>
      <c r="T90" s="148">
        <v>10</v>
      </c>
      <c r="U90" s="148">
        <v>4</v>
      </c>
      <c r="V90" s="148">
        <v>21</v>
      </c>
    </row>
    <row r="91" spans="1:22" x14ac:dyDescent="0.25">
      <c r="A91" s="129"/>
      <c r="B91" s="129"/>
      <c r="C91" s="127"/>
      <c r="D91" s="125"/>
      <c r="E91" s="125"/>
      <c r="F91" s="125">
        <v>1</v>
      </c>
      <c r="G91" s="151">
        <v>21</v>
      </c>
      <c r="H91" s="151">
        <v>7</v>
      </c>
      <c r="I91" s="151">
        <v>17</v>
      </c>
      <c r="J91" s="151">
        <v>7</v>
      </c>
      <c r="K91" s="151">
        <v>23</v>
      </c>
      <c r="L91" s="151">
        <v>2</v>
      </c>
      <c r="M91" s="151">
        <v>14</v>
      </c>
      <c r="N91" s="151">
        <v>14</v>
      </c>
      <c r="O91" s="151">
        <v>3</v>
      </c>
      <c r="P91" s="151">
        <v>2</v>
      </c>
      <c r="Q91" s="151">
        <v>23</v>
      </c>
      <c r="R91" s="151">
        <v>22</v>
      </c>
      <c r="S91" s="152">
        <v>17</v>
      </c>
      <c r="T91" s="148">
        <v>14</v>
      </c>
      <c r="U91" s="148">
        <v>20</v>
      </c>
      <c r="V91" s="148">
        <v>3</v>
      </c>
    </row>
    <row r="92" spans="1:22" x14ac:dyDescent="0.25">
      <c r="A92" s="129"/>
      <c r="B92" s="129"/>
      <c r="C92" s="127"/>
      <c r="D92" s="125"/>
      <c r="E92" s="125"/>
      <c r="F92" s="134">
        <v>2</v>
      </c>
      <c r="G92" s="150"/>
      <c r="H92" s="150"/>
      <c r="I92" s="150"/>
      <c r="J92" s="150"/>
      <c r="K92" s="150"/>
      <c r="L92" s="117">
        <v>13</v>
      </c>
      <c r="M92" s="150"/>
      <c r="N92" s="150"/>
      <c r="O92" s="117">
        <v>8</v>
      </c>
      <c r="P92" s="117">
        <v>13</v>
      </c>
      <c r="Q92" s="150"/>
      <c r="R92" s="150"/>
      <c r="S92" s="150"/>
      <c r="T92" s="150"/>
      <c r="U92" s="150"/>
      <c r="V92" s="117">
        <v>0</v>
      </c>
    </row>
    <row r="93" spans="1:22" x14ac:dyDescent="0.25">
      <c r="A93" s="140" t="s">
        <v>59</v>
      </c>
      <c r="B93" s="140" t="s">
        <v>29</v>
      </c>
      <c r="C93" s="124" t="s">
        <v>202</v>
      </c>
      <c r="D93" s="122">
        <v>25</v>
      </c>
      <c r="E93" s="122">
        <v>23</v>
      </c>
      <c r="F93" s="125">
        <v>0</v>
      </c>
      <c r="G93" s="117">
        <v>1</v>
      </c>
      <c r="H93" s="117">
        <v>13</v>
      </c>
      <c r="I93" s="117">
        <v>4</v>
      </c>
      <c r="J93" s="117">
        <v>8</v>
      </c>
      <c r="K93" s="117">
        <v>2</v>
      </c>
      <c r="L93" s="117">
        <v>7</v>
      </c>
      <c r="M93" s="117">
        <v>5</v>
      </c>
      <c r="N93" s="117">
        <v>15</v>
      </c>
      <c r="O93" s="117">
        <v>9</v>
      </c>
      <c r="P93" s="117">
        <v>10</v>
      </c>
      <c r="Q93" s="117">
        <v>2</v>
      </c>
      <c r="R93" s="117">
        <v>4</v>
      </c>
      <c r="S93" s="148">
        <v>5</v>
      </c>
      <c r="T93" s="148">
        <v>11</v>
      </c>
      <c r="U93" s="148">
        <v>2</v>
      </c>
      <c r="V93" s="148">
        <v>18</v>
      </c>
    </row>
    <row r="94" spans="1:22" x14ac:dyDescent="0.25">
      <c r="A94" s="140"/>
      <c r="B94" s="140"/>
      <c r="C94" s="124"/>
      <c r="D94" s="122"/>
      <c r="E94" s="122"/>
      <c r="F94" s="125">
        <v>1</v>
      </c>
      <c r="G94" s="151">
        <v>22</v>
      </c>
      <c r="H94" s="151">
        <v>10</v>
      </c>
      <c r="I94" s="151">
        <v>19</v>
      </c>
      <c r="J94" s="151">
        <v>15</v>
      </c>
      <c r="K94" s="151">
        <v>21</v>
      </c>
      <c r="L94" s="151">
        <v>1</v>
      </c>
      <c r="M94" s="151">
        <v>18</v>
      </c>
      <c r="N94" s="151">
        <v>8</v>
      </c>
      <c r="O94" s="151">
        <v>4</v>
      </c>
      <c r="P94" s="151">
        <v>0</v>
      </c>
      <c r="Q94" s="151">
        <v>21</v>
      </c>
      <c r="R94" s="151">
        <v>19</v>
      </c>
      <c r="S94" s="152">
        <v>18</v>
      </c>
      <c r="T94" s="148">
        <v>12</v>
      </c>
      <c r="U94" s="148">
        <v>21</v>
      </c>
      <c r="V94" s="148">
        <v>2</v>
      </c>
    </row>
    <row r="95" spans="1:22" x14ac:dyDescent="0.25">
      <c r="A95" s="140"/>
      <c r="B95" s="140"/>
      <c r="C95" s="124"/>
      <c r="D95" s="122"/>
      <c r="E95" s="122"/>
      <c r="F95" s="134">
        <v>2</v>
      </c>
      <c r="G95" s="150"/>
      <c r="H95" s="150"/>
      <c r="I95" s="150"/>
      <c r="J95" s="150"/>
      <c r="K95" s="150"/>
      <c r="L95" s="117">
        <v>15</v>
      </c>
      <c r="M95" s="150"/>
      <c r="N95" s="150"/>
      <c r="O95" s="117">
        <v>10</v>
      </c>
      <c r="P95" s="117">
        <v>13</v>
      </c>
      <c r="Q95" s="150"/>
      <c r="R95" s="150"/>
      <c r="S95" s="150"/>
      <c r="T95" s="150"/>
      <c r="U95" s="150"/>
      <c r="V95" s="117">
        <v>3</v>
      </c>
    </row>
    <row r="96" spans="1:22" x14ac:dyDescent="0.25">
      <c r="A96" s="125" t="s">
        <v>61</v>
      </c>
      <c r="B96" s="125" t="s">
        <v>25</v>
      </c>
      <c r="C96" s="125" t="s">
        <v>208</v>
      </c>
      <c r="D96" s="125">
        <v>17</v>
      </c>
      <c r="E96" s="125">
        <v>15</v>
      </c>
      <c r="F96" s="125">
        <v>0</v>
      </c>
      <c r="G96" s="130">
        <v>0</v>
      </c>
      <c r="H96" s="130">
        <v>12</v>
      </c>
      <c r="I96" s="130">
        <v>0</v>
      </c>
      <c r="J96" s="130">
        <v>7</v>
      </c>
      <c r="K96" s="130">
        <v>3</v>
      </c>
      <c r="L96" s="130">
        <v>2</v>
      </c>
      <c r="M96" s="130">
        <v>3</v>
      </c>
      <c r="N96" s="130">
        <v>0</v>
      </c>
      <c r="O96" s="130">
        <v>8</v>
      </c>
      <c r="P96" s="130">
        <v>6</v>
      </c>
      <c r="Q96" s="130">
        <v>0</v>
      </c>
      <c r="R96" s="131">
        <v>3</v>
      </c>
      <c r="S96" s="130">
        <v>6</v>
      </c>
      <c r="T96" s="130">
        <v>2</v>
      </c>
      <c r="U96" s="130">
        <v>4</v>
      </c>
      <c r="V96" s="130">
        <v>15</v>
      </c>
    </row>
    <row r="97" spans="1:22" x14ac:dyDescent="0.25">
      <c r="A97" s="125"/>
      <c r="B97" s="125"/>
      <c r="C97" s="125"/>
      <c r="D97" s="127"/>
      <c r="E97" s="127"/>
      <c r="F97" s="125">
        <v>1</v>
      </c>
      <c r="G97" s="127">
        <v>15</v>
      </c>
      <c r="H97" s="127">
        <v>3</v>
      </c>
      <c r="I97" s="127">
        <v>0</v>
      </c>
      <c r="J97" s="127">
        <v>8</v>
      </c>
      <c r="K97" s="127">
        <v>12</v>
      </c>
      <c r="L97" s="127">
        <v>0</v>
      </c>
      <c r="M97" s="127">
        <v>12</v>
      </c>
      <c r="N97" s="127">
        <v>0</v>
      </c>
      <c r="O97" s="127">
        <v>3</v>
      </c>
      <c r="P97" s="127">
        <v>2</v>
      </c>
      <c r="Q97" s="127">
        <v>15</v>
      </c>
      <c r="R97" s="127">
        <v>12</v>
      </c>
      <c r="S97" s="127">
        <v>9</v>
      </c>
      <c r="T97" s="127">
        <v>13</v>
      </c>
      <c r="U97" s="127">
        <v>11</v>
      </c>
      <c r="V97" s="127">
        <v>0</v>
      </c>
    </row>
    <row r="98" spans="1:22" x14ac:dyDescent="0.25">
      <c r="A98" s="125"/>
      <c r="B98" s="125"/>
      <c r="C98" s="125"/>
      <c r="D98" s="127"/>
      <c r="E98" s="127"/>
      <c r="F98" s="125">
        <v>2</v>
      </c>
      <c r="G98" s="128"/>
      <c r="H98" s="128"/>
      <c r="I98" s="128"/>
      <c r="J98" s="128"/>
      <c r="K98" s="128"/>
      <c r="L98" s="124">
        <v>13</v>
      </c>
      <c r="M98" s="128"/>
      <c r="N98" s="128"/>
      <c r="O98" s="124">
        <v>4</v>
      </c>
      <c r="P98" s="124">
        <v>7</v>
      </c>
      <c r="Q98" s="128"/>
      <c r="R98" s="128"/>
      <c r="S98" s="128"/>
      <c r="T98" s="128"/>
      <c r="U98" s="128"/>
      <c r="V98" s="124">
        <v>0</v>
      </c>
    </row>
    <row r="99" spans="1:22" x14ac:dyDescent="0.25">
      <c r="A99" s="125" t="s">
        <v>61</v>
      </c>
      <c r="B99" s="125" t="s">
        <v>27</v>
      </c>
      <c r="C99" s="125" t="s">
        <v>208</v>
      </c>
      <c r="D99" s="125">
        <v>17</v>
      </c>
      <c r="E99" s="125">
        <v>16</v>
      </c>
      <c r="F99" s="125">
        <v>0</v>
      </c>
      <c r="G99" s="155">
        <v>4</v>
      </c>
      <c r="H99" s="155">
        <v>11</v>
      </c>
      <c r="I99" s="155">
        <v>0</v>
      </c>
      <c r="J99" s="155">
        <v>14</v>
      </c>
      <c r="K99" s="155">
        <v>1</v>
      </c>
      <c r="L99" s="155">
        <v>9</v>
      </c>
      <c r="M99" s="155">
        <v>8</v>
      </c>
      <c r="N99" s="155">
        <v>0</v>
      </c>
      <c r="O99" s="155">
        <v>9</v>
      </c>
      <c r="P99" s="155">
        <v>9</v>
      </c>
      <c r="Q99" s="155">
        <v>1</v>
      </c>
      <c r="R99" s="155">
        <v>5</v>
      </c>
      <c r="S99" s="130">
        <v>9</v>
      </c>
      <c r="T99" s="130">
        <v>8</v>
      </c>
      <c r="U99" s="130">
        <v>5</v>
      </c>
      <c r="V99" s="130">
        <v>15</v>
      </c>
    </row>
    <row r="100" spans="1:22" x14ac:dyDescent="0.25">
      <c r="A100" s="129"/>
      <c r="B100" s="129"/>
      <c r="C100" s="127"/>
      <c r="D100" s="127"/>
      <c r="E100" s="127"/>
      <c r="F100" s="125">
        <v>1</v>
      </c>
      <c r="G100" s="132">
        <v>12</v>
      </c>
      <c r="H100" s="132">
        <v>5</v>
      </c>
      <c r="I100" s="132">
        <v>0</v>
      </c>
      <c r="J100" s="132">
        <v>2</v>
      </c>
      <c r="K100" s="132">
        <v>15</v>
      </c>
      <c r="L100" s="132">
        <v>0</v>
      </c>
      <c r="M100" s="132">
        <v>8</v>
      </c>
      <c r="N100" s="132">
        <v>0</v>
      </c>
      <c r="O100" s="132">
        <v>3</v>
      </c>
      <c r="P100" s="132">
        <v>4</v>
      </c>
      <c r="Q100" s="132">
        <v>15</v>
      </c>
      <c r="R100" s="132">
        <v>11</v>
      </c>
      <c r="S100" s="133">
        <v>7</v>
      </c>
      <c r="T100" s="127">
        <v>8</v>
      </c>
      <c r="U100" s="127">
        <v>11</v>
      </c>
      <c r="V100" s="127">
        <v>0</v>
      </c>
    </row>
    <row r="101" spans="1:22" x14ac:dyDescent="0.25">
      <c r="A101" s="129"/>
      <c r="B101" s="129"/>
      <c r="C101" s="127"/>
      <c r="D101" s="127"/>
      <c r="E101" s="127"/>
      <c r="F101" s="134">
        <v>2</v>
      </c>
      <c r="G101" s="128"/>
      <c r="H101" s="128"/>
      <c r="I101" s="128"/>
      <c r="J101" s="128"/>
      <c r="K101" s="128"/>
      <c r="L101" s="124">
        <v>7</v>
      </c>
      <c r="M101" s="128"/>
      <c r="N101" s="128"/>
      <c r="O101" s="124">
        <v>4</v>
      </c>
      <c r="P101" s="124">
        <v>3</v>
      </c>
      <c r="Q101" s="128"/>
      <c r="R101" s="128"/>
      <c r="S101" s="128"/>
      <c r="T101" s="128"/>
      <c r="U101" s="128"/>
      <c r="V101" s="124">
        <v>1</v>
      </c>
    </row>
    <row r="102" spans="1:22" x14ac:dyDescent="0.25">
      <c r="A102" s="116" t="s">
        <v>62</v>
      </c>
      <c r="B102" s="125" t="s">
        <v>27</v>
      </c>
      <c r="C102" s="125" t="s">
        <v>212</v>
      </c>
      <c r="D102" s="127">
        <v>25</v>
      </c>
      <c r="E102" s="127">
        <v>22</v>
      </c>
      <c r="F102" s="125">
        <v>0</v>
      </c>
      <c r="G102" s="125">
        <v>3</v>
      </c>
      <c r="H102" s="125">
        <v>6</v>
      </c>
      <c r="I102" s="125">
        <v>22</v>
      </c>
      <c r="J102" s="125">
        <v>12</v>
      </c>
      <c r="K102" s="125">
        <v>2</v>
      </c>
      <c r="L102" s="125">
        <v>6</v>
      </c>
      <c r="M102" s="125">
        <v>6</v>
      </c>
      <c r="N102" s="125">
        <v>12</v>
      </c>
      <c r="O102" s="125">
        <v>12</v>
      </c>
      <c r="P102" s="125">
        <v>5</v>
      </c>
      <c r="Q102" s="125">
        <v>0</v>
      </c>
      <c r="R102" s="126">
        <v>4</v>
      </c>
      <c r="S102" s="125">
        <v>3</v>
      </c>
      <c r="T102" s="125">
        <v>1</v>
      </c>
      <c r="U102" s="125">
        <v>2</v>
      </c>
      <c r="V102" s="125">
        <v>21</v>
      </c>
    </row>
    <row r="103" spans="1:22" x14ac:dyDescent="0.25">
      <c r="A103" s="125"/>
      <c r="B103" s="125"/>
      <c r="C103" s="125"/>
      <c r="D103" s="127"/>
      <c r="E103" s="127"/>
      <c r="F103" s="125">
        <v>1</v>
      </c>
      <c r="G103" s="125">
        <v>19</v>
      </c>
      <c r="H103" s="125">
        <v>16</v>
      </c>
      <c r="I103" s="125"/>
      <c r="J103" s="125">
        <v>10</v>
      </c>
      <c r="K103" s="125">
        <v>20</v>
      </c>
      <c r="L103" s="125">
        <v>0</v>
      </c>
      <c r="M103" s="125">
        <v>16</v>
      </c>
      <c r="N103" s="125">
        <v>10</v>
      </c>
      <c r="O103" s="125">
        <v>0</v>
      </c>
      <c r="P103" s="125">
        <v>0</v>
      </c>
      <c r="Q103" s="125">
        <v>22</v>
      </c>
      <c r="R103" s="125">
        <v>18</v>
      </c>
      <c r="S103" s="125">
        <v>19</v>
      </c>
      <c r="T103" s="125">
        <v>21</v>
      </c>
      <c r="U103" s="125">
        <v>20</v>
      </c>
      <c r="V103" s="125">
        <v>1</v>
      </c>
    </row>
    <row r="104" spans="1:22" x14ac:dyDescent="0.25">
      <c r="A104" s="125"/>
      <c r="B104" s="125"/>
      <c r="C104" s="125"/>
      <c r="D104" s="127"/>
      <c r="E104" s="127"/>
      <c r="F104" s="125">
        <v>2</v>
      </c>
      <c r="G104" s="154"/>
      <c r="H104" s="154"/>
      <c r="I104" s="154"/>
      <c r="J104" s="154"/>
      <c r="K104" s="154"/>
      <c r="L104" s="122">
        <v>16</v>
      </c>
      <c r="M104" s="154"/>
      <c r="N104" s="154"/>
      <c r="O104" s="122">
        <v>10</v>
      </c>
      <c r="P104" s="122">
        <v>17</v>
      </c>
      <c r="Q104" s="154"/>
      <c r="R104" s="154"/>
      <c r="S104" s="154"/>
      <c r="T104" s="154"/>
      <c r="U104" s="154"/>
      <c r="V104" s="122">
        <v>0</v>
      </c>
    </row>
    <row r="105" spans="1:22" x14ac:dyDescent="0.25">
      <c r="A105" s="125" t="s">
        <v>64</v>
      </c>
      <c r="B105" s="125">
        <v>5</v>
      </c>
      <c r="C105" s="125" t="s">
        <v>220</v>
      </c>
      <c r="D105" s="125">
        <v>28</v>
      </c>
      <c r="E105" s="125">
        <v>25</v>
      </c>
      <c r="F105" s="125">
        <v>0</v>
      </c>
      <c r="G105" s="125">
        <v>11</v>
      </c>
      <c r="H105" s="125">
        <v>11</v>
      </c>
      <c r="I105" s="125">
        <v>15</v>
      </c>
      <c r="J105" s="125">
        <v>11</v>
      </c>
      <c r="K105" s="125">
        <v>2</v>
      </c>
      <c r="L105" s="125">
        <v>11</v>
      </c>
      <c r="M105" s="125">
        <v>12</v>
      </c>
      <c r="N105" s="125">
        <v>13</v>
      </c>
      <c r="O105" s="125">
        <v>12</v>
      </c>
      <c r="P105" s="125">
        <v>17</v>
      </c>
      <c r="Q105" s="125">
        <v>5</v>
      </c>
      <c r="R105" s="126">
        <v>8</v>
      </c>
      <c r="S105" s="125">
        <v>15</v>
      </c>
      <c r="T105" s="125">
        <v>9</v>
      </c>
      <c r="U105" s="125">
        <v>10</v>
      </c>
      <c r="V105" s="125">
        <v>11</v>
      </c>
    </row>
    <row r="106" spans="1:22" x14ac:dyDescent="0.25">
      <c r="A106" s="125" t="s">
        <v>64</v>
      </c>
      <c r="B106" s="125">
        <v>5</v>
      </c>
      <c r="C106" s="125" t="s">
        <v>220</v>
      </c>
      <c r="D106" s="125">
        <v>28</v>
      </c>
      <c r="E106" s="125">
        <v>25</v>
      </c>
      <c r="F106" s="125">
        <v>1</v>
      </c>
      <c r="G106" s="127">
        <v>14</v>
      </c>
      <c r="H106" s="127">
        <v>14</v>
      </c>
      <c r="I106" s="127">
        <v>10</v>
      </c>
      <c r="J106" s="127">
        <v>14</v>
      </c>
      <c r="K106" s="127">
        <v>23</v>
      </c>
      <c r="L106" s="127">
        <v>1</v>
      </c>
      <c r="M106" s="127">
        <v>13</v>
      </c>
      <c r="N106" s="127">
        <v>11</v>
      </c>
      <c r="O106" s="127">
        <v>3</v>
      </c>
      <c r="P106" s="127">
        <v>1</v>
      </c>
      <c r="Q106" s="127">
        <v>19</v>
      </c>
      <c r="R106" s="127">
        <v>16</v>
      </c>
      <c r="S106" s="127">
        <v>8</v>
      </c>
      <c r="T106" s="127">
        <v>15</v>
      </c>
      <c r="U106" s="127">
        <v>14</v>
      </c>
      <c r="V106" s="127"/>
    </row>
    <row r="107" spans="1:22" x14ac:dyDescent="0.25">
      <c r="A107" s="125" t="s">
        <v>64</v>
      </c>
      <c r="B107" s="125">
        <v>5</v>
      </c>
      <c r="C107" s="125" t="s">
        <v>220</v>
      </c>
      <c r="D107" s="125">
        <v>28</v>
      </c>
      <c r="E107" s="125">
        <v>25</v>
      </c>
      <c r="F107" s="125">
        <v>2</v>
      </c>
      <c r="G107" s="128"/>
      <c r="H107" s="128"/>
      <c r="I107" s="128"/>
      <c r="J107" s="128"/>
      <c r="K107" s="128"/>
      <c r="L107" s="124">
        <v>11</v>
      </c>
      <c r="M107" s="128"/>
      <c r="N107" s="128"/>
      <c r="O107" s="124">
        <v>6</v>
      </c>
      <c r="P107" s="124">
        <v>2</v>
      </c>
      <c r="Q107" s="128"/>
      <c r="R107" s="128"/>
      <c r="S107" s="128"/>
      <c r="T107" s="128"/>
      <c r="U107" s="128"/>
      <c r="V107" s="124">
        <v>3</v>
      </c>
    </row>
    <row r="108" spans="1:22" x14ac:dyDescent="0.25">
      <c r="A108" s="125" t="s">
        <v>66</v>
      </c>
      <c r="B108" s="125" t="s">
        <v>25</v>
      </c>
      <c r="C108" s="125" t="s">
        <v>228</v>
      </c>
      <c r="D108" s="125">
        <v>30</v>
      </c>
      <c r="E108" s="125">
        <v>27</v>
      </c>
      <c r="F108" s="125">
        <v>0</v>
      </c>
      <c r="G108" s="125">
        <v>2</v>
      </c>
      <c r="H108" s="125">
        <v>17</v>
      </c>
      <c r="I108" s="125">
        <v>0</v>
      </c>
      <c r="J108" s="125">
        <v>18</v>
      </c>
      <c r="K108" s="125">
        <v>4</v>
      </c>
      <c r="L108" s="125">
        <v>12</v>
      </c>
      <c r="M108" s="125">
        <v>8</v>
      </c>
      <c r="N108" s="125">
        <v>18</v>
      </c>
      <c r="O108" s="125">
        <v>14</v>
      </c>
      <c r="P108" s="125">
        <v>17</v>
      </c>
      <c r="Q108" s="125">
        <v>2</v>
      </c>
      <c r="R108" s="126">
        <v>6</v>
      </c>
      <c r="S108" s="125">
        <v>18</v>
      </c>
      <c r="T108" s="125">
        <v>9</v>
      </c>
      <c r="U108" s="125">
        <v>12</v>
      </c>
      <c r="V108" s="125">
        <v>27</v>
      </c>
    </row>
    <row r="109" spans="1:22" x14ac:dyDescent="0.25">
      <c r="A109" s="125"/>
      <c r="B109" s="125"/>
      <c r="C109" s="125"/>
      <c r="D109" s="127"/>
      <c r="E109" s="127"/>
      <c r="F109" s="125">
        <v>1</v>
      </c>
      <c r="G109" s="127">
        <v>25</v>
      </c>
      <c r="H109" s="127">
        <v>10</v>
      </c>
      <c r="I109" s="127">
        <v>27</v>
      </c>
      <c r="J109" s="127">
        <v>9</v>
      </c>
      <c r="K109" s="127">
        <v>23</v>
      </c>
      <c r="L109" s="127">
        <v>3</v>
      </c>
      <c r="M109" s="127">
        <v>19</v>
      </c>
      <c r="N109" s="127">
        <v>9</v>
      </c>
      <c r="O109" s="127">
        <v>1</v>
      </c>
      <c r="P109" s="127">
        <v>8</v>
      </c>
      <c r="Q109" s="127">
        <v>25</v>
      </c>
      <c r="R109" s="127">
        <v>21</v>
      </c>
      <c r="S109" s="127">
        <v>9</v>
      </c>
      <c r="T109" s="127">
        <v>18</v>
      </c>
      <c r="U109" s="127">
        <v>15</v>
      </c>
      <c r="V109" s="127">
        <v>0</v>
      </c>
    </row>
    <row r="110" spans="1:22" x14ac:dyDescent="0.25">
      <c r="A110" s="125"/>
      <c r="B110" s="125"/>
      <c r="C110" s="125"/>
      <c r="D110" s="127"/>
      <c r="E110" s="127"/>
      <c r="F110" s="125">
        <v>2</v>
      </c>
      <c r="G110" s="128"/>
      <c r="H110" s="128"/>
      <c r="I110" s="128"/>
      <c r="J110" s="128"/>
      <c r="K110" s="128"/>
      <c r="L110" s="124">
        <v>12</v>
      </c>
      <c r="M110" s="128"/>
      <c r="N110" s="128"/>
      <c r="O110" s="124">
        <v>12</v>
      </c>
      <c r="P110" s="124">
        <v>2</v>
      </c>
      <c r="Q110" s="128"/>
      <c r="R110" s="128"/>
      <c r="S110" s="128"/>
      <c r="T110" s="128"/>
      <c r="U110" s="128"/>
      <c r="V110" s="124">
        <v>0</v>
      </c>
    </row>
    <row r="111" spans="1:22" x14ac:dyDescent="0.25">
      <c r="A111" s="129"/>
      <c r="B111" s="129"/>
      <c r="C111" s="127"/>
      <c r="D111" s="127"/>
      <c r="E111" s="127"/>
      <c r="F111" s="125">
        <v>0</v>
      </c>
      <c r="G111" s="122">
        <v>1</v>
      </c>
      <c r="H111" s="122">
        <v>17</v>
      </c>
      <c r="I111" s="122">
        <v>0</v>
      </c>
      <c r="J111" s="122">
        <v>19</v>
      </c>
      <c r="K111" s="122">
        <v>3</v>
      </c>
      <c r="L111" s="122">
        <v>12</v>
      </c>
      <c r="M111" s="122">
        <v>13</v>
      </c>
      <c r="N111" s="122">
        <v>18</v>
      </c>
      <c r="O111" s="122">
        <v>12</v>
      </c>
      <c r="P111" s="122">
        <v>10</v>
      </c>
      <c r="Q111" s="122">
        <v>3</v>
      </c>
      <c r="R111" s="122">
        <v>8</v>
      </c>
      <c r="S111" s="125">
        <v>10</v>
      </c>
      <c r="T111" s="125">
        <v>11</v>
      </c>
      <c r="U111" s="125">
        <v>3</v>
      </c>
      <c r="V111" s="125">
        <v>0</v>
      </c>
    </row>
    <row r="112" spans="1:22" x14ac:dyDescent="0.25">
      <c r="A112" s="129"/>
      <c r="B112" s="129"/>
      <c r="C112" s="127"/>
      <c r="D112" s="127"/>
      <c r="E112" s="127"/>
      <c r="F112" s="125">
        <v>1</v>
      </c>
      <c r="G112" s="132">
        <v>26</v>
      </c>
      <c r="H112" s="132">
        <v>10</v>
      </c>
      <c r="I112" s="132">
        <v>27</v>
      </c>
      <c r="J112" s="132">
        <v>8</v>
      </c>
      <c r="K112" s="132">
        <v>24</v>
      </c>
      <c r="L112" s="132">
        <v>15</v>
      </c>
      <c r="M112" s="132">
        <v>14</v>
      </c>
      <c r="N112" s="132">
        <v>9</v>
      </c>
      <c r="O112" s="132">
        <v>5</v>
      </c>
      <c r="P112" s="132">
        <v>8</v>
      </c>
      <c r="Q112" s="132">
        <v>24</v>
      </c>
      <c r="R112" s="132">
        <v>19</v>
      </c>
      <c r="S112" s="133">
        <v>17</v>
      </c>
      <c r="T112" s="127">
        <v>16</v>
      </c>
      <c r="U112" s="127">
        <v>24</v>
      </c>
      <c r="V112" s="127">
        <v>0</v>
      </c>
    </row>
    <row r="113" spans="1:22" x14ac:dyDescent="0.25">
      <c r="A113" s="129"/>
      <c r="B113" s="129"/>
      <c r="C113" s="127"/>
      <c r="D113" s="127"/>
      <c r="E113" s="127"/>
      <c r="F113" s="134">
        <v>2</v>
      </c>
      <c r="G113" s="128"/>
      <c r="H113" s="128"/>
      <c r="I113" s="128"/>
      <c r="J113" s="128"/>
      <c r="K113" s="128"/>
      <c r="L113" s="124"/>
      <c r="M113" s="128"/>
      <c r="N113" s="128"/>
      <c r="O113" s="124">
        <v>10</v>
      </c>
      <c r="P113" s="124">
        <v>9</v>
      </c>
      <c r="Q113" s="128"/>
      <c r="R113" s="128"/>
      <c r="S113" s="128"/>
      <c r="T113" s="128"/>
      <c r="U113" s="128"/>
      <c r="V113" s="124"/>
    </row>
    <row r="114" spans="1:22" x14ac:dyDescent="0.25">
      <c r="A114" s="125" t="s">
        <v>71</v>
      </c>
      <c r="B114" s="125">
        <v>5</v>
      </c>
      <c r="C114" s="125" t="s">
        <v>234</v>
      </c>
      <c r="D114" s="125">
        <v>16</v>
      </c>
      <c r="E114" s="125">
        <v>16</v>
      </c>
      <c r="F114" s="125">
        <v>0</v>
      </c>
      <c r="G114" s="125">
        <v>3</v>
      </c>
      <c r="H114" s="125">
        <v>8</v>
      </c>
      <c r="I114" s="125">
        <v>0</v>
      </c>
      <c r="J114" s="125">
        <v>11</v>
      </c>
      <c r="K114" s="125">
        <v>2</v>
      </c>
      <c r="L114" s="125">
        <v>6</v>
      </c>
      <c r="M114" s="125">
        <v>3</v>
      </c>
      <c r="N114" s="125">
        <v>0</v>
      </c>
      <c r="O114" s="125">
        <v>3</v>
      </c>
      <c r="P114" s="125">
        <v>4</v>
      </c>
      <c r="Q114" s="125">
        <v>1</v>
      </c>
      <c r="R114" s="126">
        <v>2</v>
      </c>
      <c r="S114" s="125">
        <v>4</v>
      </c>
      <c r="T114" s="125">
        <v>7</v>
      </c>
      <c r="U114" s="125">
        <v>4</v>
      </c>
      <c r="V114" s="125">
        <v>7</v>
      </c>
    </row>
    <row r="115" spans="1:22" x14ac:dyDescent="0.25">
      <c r="A115" s="125"/>
      <c r="B115" s="125"/>
      <c r="C115" s="125"/>
      <c r="D115" s="127"/>
      <c r="E115" s="127"/>
      <c r="F115" s="125">
        <v>1</v>
      </c>
      <c r="G115" s="127">
        <v>13</v>
      </c>
      <c r="H115" s="127">
        <v>8</v>
      </c>
      <c r="I115" s="127">
        <v>0</v>
      </c>
      <c r="J115" s="127">
        <v>4</v>
      </c>
      <c r="K115" s="127">
        <v>14</v>
      </c>
      <c r="L115" s="127">
        <v>0</v>
      </c>
      <c r="M115" s="127">
        <v>13</v>
      </c>
      <c r="N115" s="127">
        <v>0</v>
      </c>
      <c r="O115" s="127">
        <v>6</v>
      </c>
      <c r="P115" s="127">
        <v>0</v>
      </c>
      <c r="Q115" s="127">
        <v>14</v>
      </c>
      <c r="R115" s="127">
        <v>12</v>
      </c>
      <c r="S115" s="127">
        <v>12</v>
      </c>
      <c r="T115" s="127">
        <v>9</v>
      </c>
      <c r="U115" s="127">
        <v>10</v>
      </c>
      <c r="V115" s="127">
        <v>0</v>
      </c>
    </row>
    <row r="116" spans="1:22" x14ac:dyDescent="0.25">
      <c r="A116" s="125"/>
      <c r="B116" s="125"/>
      <c r="C116" s="125"/>
      <c r="D116" s="127"/>
      <c r="E116" s="127"/>
      <c r="F116" s="125">
        <v>2</v>
      </c>
      <c r="G116" s="128"/>
      <c r="H116" s="128"/>
      <c r="I116" s="128"/>
      <c r="J116" s="128"/>
      <c r="K116" s="128"/>
      <c r="L116" s="124">
        <v>9</v>
      </c>
      <c r="M116" s="128"/>
      <c r="N116" s="128"/>
      <c r="O116" s="124">
        <v>5</v>
      </c>
      <c r="P116" s="124">
        <v>9</v>
      </c>
      <c r="Q116" s="128"/>
      <c r="R116" s="128"/>
      <c r="S116" s="128"/>
      <c r="T116" s="128"/>
      <c r="U116" s="128"/>
      <c r="V116" s="124">
        <v>1</v>
      </c>
    </row>
    <row r="117" spans="1:22" x14ac:dyDescent="0.25">
      <c r="A117" s="125" t="s">
        <v>80</v>
      </c>
      <c r="B117" s="125">
        <v>5</v>
      </c>
      <c r="C117" s="125" t="s">
        <v>243</v>
      </c>
      <c r="D117" s="125"/>
      <c r="E117" s="125"/>
      <c r="F117" s="125">
        <v>0</v>
      </c>
      <c r="G117" s="125">
        <v>3</v>
      </c>
      <c r="H117" s="125">
        <v>7</v>
      </c>
      <c r="I117" s="125">
        <v>1</v>
      </c>
      <c r="J117" s="125">
        <v>7</v>
      </c>
      <c r="K117" s="125">
        <v>0</v>
      </c>
      <c r="L117" s="125">
        <v>5</v>
      </c>
      <c r="M117" s="125">
        <v>7</v>
      </c>
      <c r="N117" s="125">
        <v>6</v>
      </c>
      <c r="O117" s="125">
        <v>9</v>
      </c>
      <c r="P117" s="125">
        <v>5</v>
      </c>
      <c r="Q117" s="125">
        <v>2</v>
      </c>
      <c r="R117" s="126">
        <v>3</v>
      </c>
      <c r="S117" s="125">
        <v>4</v>
      </c>
      <c r="T117" s="125">
        <v>6</v>
      </c>
      <c r="U117" s="125">
        <v>9</v>
      </c>
      <c r="V117" s="125">
        <v>13</v>
      </c>
    </row>
    <row r="118" spans="1:22" x14ac:dyDescent="0.25">
      <c r="A118" s="125"/>
      <c r="B118" s="125"/>
      <c r="C118" s="125"/>
      <c r="D118" s="127"/>
      <c r="E118" s="127"/>
      <c r="F118" s="125">
        <v>1</v>
      </c>
      <c r="G118" s="127">
        <v>10</v>
      </c>
      <c r="H118" s="127">
        <v>6</v>
      </c>
      <c r="I118" s="127">
        <v>12</v>
      </c>
      <c r="J118" s="127">
        <v>6</v>
      </c>
      <c r="K118" s="127">
        <v>13</v>
      </c>
      <c r="L118" s="127">
        <v>0</v>
      </c>
      <c r="M118" s="127">
        <v>6</v>
      </c>
      <c r="N118" s="127">
        <v>7</v>
      </c>
      <c r="O118" s="127">
        <v>2</v>
      </c>
      <c r="P118" s="127">
        <v>1</v>
      </c>
      <c r="Q118" s="127">
        <v>11</v>
      </c>
      <c r="R118" s="127">
        <v>10</v>
      </c>
      <c r="S118" s="127">
        <v>9</v>
      </c>
      <c r="T118" s="127">
        <v>7</v>
      </c>
      <c r="U118" s="127">
        <v>4</v>
      </c>
      <c r="V118" s="127"/>
    </row>
    <row r="119" spans="1:22" x14ac:dyDescent="0.25">
      <c r="A119" s="125"/>
      <c r="B119" s="125"/>
      <c r="C119" s="125"/>
      <c r="D119" s="127"/>
      <c r="E119" s="127"/>
      <c r="F119" s="125">
        <v>2</v>
      </c>
      <c r="G119" s="128"/>
      <c r="H119" s="128"/>
      <c r="I119" s="128"/>
      <c r="J119" s="128"/>
      <c r="K119" s="128"/>
      <c r="L119" s="124">
        <v>8</v>
      </c>
      <c r="M119" s="128"/>
      <c r="N119" s="128"/>
      <c r="O119" s="124">
        <v>2</v>
      </c>
      <c r="P119" s="124">
        <v>7</v>
      </c>
      <c r="Q119" s="128"/>
      <c r="R119" s="128"/>
      <c r="S119" s="128"/>
      <c r="T119" s="128"/>
      <c r="U119" s="128"/>
      <c r="V119" s="124"/>
    </row>
    <row r="120" spans="1:22" x14ac:dyDescent="0.25">
      <c r="A120" s="125" t="s">
        <v>83</v>
      </c>
      <c r="B120" s="125">
        <v>5</v>
      </c>
      <c r="C120" s="125" t="s">
        <v>246</v>
      </c>
      <c r="D120" s="125">
        <v>7</v>
      </c>
      <c r="E120" s="125">
        <v>6</v>
      </c>
      <c r="F120" s="125">
        <v>0</v>
      </c>
      <c r="G120" s="125">
        <v>1</v>
      </c>
      <c r="H120" s="125">
        <v>2</v>
      </c>
      <c r="I120" s="125">
        <v>1</v>
      </c>
      <c r="J120" s="125">
        <v>2</v>
      </c>
      <c r="K120" s="125"/>
      <c r="L120" s="125"/>
      <c r="M120" s="125">
        <v>1</v>
      </c>
      <c r="N120" s="125">
        <v>1</v>
      </c>
      <c r="O120" s="125">
        <v>2</v>
      </c>
      <c r="P120" s="125">
        <v>1</v>
      </c>
      <c r="Q120" s="125"/>
      <c r="R120" s="126"/>
      <c r="S120" s="125">
        <v>2</v>
      </c>
      <c r="T120" s="125"/>
      <c r="U120" s="125"/>
      <c r="V120" s="125">
        <v>5</v>
      </c>
    </row>
    <row r="121" spans="1:22" x14ac:dyDescent="0.25">
      <c r="A121" s="125"/>
      <c r="B121" s="125"/>
      <c r="C121" s="125"/>
      <c r="D121" s="127"/>
      <c r="E121" s="127"/>
      <c r="F121" s="125">
        <v>1</v>
      </c>
      <c r="G121" s="127">
        <v>5</v>
      </c>
      <c r="H121" s="127">
        <v>4</v>
      </c>
      <c r="I121" s="127">
        <v>5</v>
      </c>
      <c r="J121" s="127">
        <v>4</v>
      </c>
      <c r="K121" s="127">
        <v>6</v>
      </c>
      <c r="L121" s="127"/>
      <c r="M121" s="127">
        <v>5</v>
      </c>
      <c r="N121" s="127">
        <v>5</v>
      </c>
      <c r="O121" s="127">
        <v>1</v>
      </c>
      <c r="P121" s="127">
        <v>1</v>
      </c>
      <c r="Q121" s="127">
        <v>6</v>
      </c>
      <c r="R121" s="127">
        <v>6</v>
      </c>
      <c r="S121" s="127">
        <v>4</v>
      </c>
      <c r="T121" s="127">
        <v>6</v>
      </c>
      <c r="U121" s="127">
        <v>6</v>
      </c>
      <c r="V121" s="127">
        <v>1</v>
      </c>
    </row>
    <row r="122" spans="1:22" x14ac:dyDescent="0.25">
      <c r="A122" s="125"/>
      <c r="B122" s="125"/>
      <c r="C122" s="125"/>
      <c r="D122" s="127"/>
      <c r="E122" s="127"/>
      <c r="F122" s="125">
        <v>2</v>
      </c>
      <c r="G122" s="128"/>
      <c r="H122" s="128"/>
      <c r="I122" s="128"/>
      <c r="J122" s="128"/>
      <c r="K122" s="128"/>
      <c r="L122" s="124">
        <v>6</v>
      </c>
      <c r="M122" s="128"/>
      <c r="N122" s="128"/>
      <c r="O122" s="124">
        <v>3</v>
      </c>
      <c r="P122" s="124">
        <v>4</v>
      </c>
      <c r="Q122" s="128"/>
      <c r="R122" s="128"/>
      <c r="S122" s="128"/>
      <c r="T122" s="128"/>
      <c r="U122" s="128"/>
      <c r="V122" s="124"/>
    </row>
    <row r="123" spans="1:22" x14ac:dyDescent="0.25">
      <c r="A123" s="125" t="s">
        <v>26</v>
      </c>
      <c r="B123" s="125">
        <v>5</v>
      </c>
      <c r="C123" s="125" t="s">
        <v>252</v>
      </c>
      <c r="D123" s="125">
        <v>4</v>
      </c>
      <c r="E123" s="125">
        <v>4</v>
      </c>
      <c r="F123" s="125">
        <v>0</v>
      </c>
      <c r="G123" s="125">
        <v>1</v>
      </c>
      <c r="H123" s="125">
        <v>1</v>
      </c>
      <c r="I123" s="125">
        <v>1</v>
      </c>
      <c r="J123" s="125">
        <v>2</v>
      </c>
      <c r="K123" s="125"/>
      <c r="L123" s="125">
        <v>2</v>
      </c>
      <c r="M123" s="125"/>
      <c r="N123" s="125">
        <v>4</v>
      </c>
      <c r="O123" s="125"/>
      <c r="P123" s="125">
        <v>2</v>
      </c>
      <c r="Q123" s="125"/>
      <c r="R123" s="126">
        <v>1</v>
      </c>
      <c r="S123" s="125"/>
      <c r="T123" s="125"/>
      <c r="U123" s="125">
        <v>2</v>
      </c>
      <c r="V123" s="125">
        <v>4</v>
      </c>
    </row>
    <row r="124" spans="1:22" x14ac:dyDescent="0.25">
      <c r="A124" s="125"/>
      <c r="B124" s="125"/>
      <c r="C124" s="125"/>
      <c r="D124" s="127"/>
      <c r="E124" s="127"/>
      <c r="F124" s="125">
        <v>1</v>
      </c>
      <c r="G124" s="127">
        <v>3</v>
      </c>
      <c r="H124" s="127">
        <v>3</v>
      </c>
      <c r="I124" s="127">
        <v>3</v>
      </c>
      <c r="J124" s="127">
        <v>2</v>
      </c>
      <c r="K124" s="127">
        <v>4</v>
      </c>
      <c r="L124" s="127"/>
      <c r="M124" s="127">
        <v>4</v>
      </c>
      <c r="N124" s="127"/>
      <c r="O124" s="127">
        <v>1</v>
      </c>
      <c r="P124" s="127"/>
      <c r="Q124" s="127">
        <v>4</v>
      </c>
      <c r="R124" s="127">
        <v>3</v>
      </c>
      <c r="S124" s="127">
        <v>4</v>
      </c>
      <c r="T124" s="127">
        <v>4</v>
      </c>
      <c r="U124" s="127">
        <v>2</v>
      </c>
      <c r="V124" s="127"/>
    </row>
    <row r="125" spans="1:22" x14ac:dyDescent="0.25">
      <c r="A125" s="125"/>
      <c r="B125" s="125"/>
      <c r="C125" s="125"/>
      <c r="D125" s="127"/>
      <c r="E125" s="127"/>
      <c r="F125" s="125">
        <v>2</v>
      </c>
      <c r="G125" s="128"/>
      <c r="H125" s="128"/>
      <c r="I125" s="128"/>
      <c r="J125" s="128"/>
      <c r="K125" s="128"/>
      <c r="L125" s="124">
        <v>2</v>
      </c>
      <c r="M125" s="128"/>
      <c r="N125" s="128"/>
      <c r="O125" s="124">
        <v>3</v>
      </c>
      <c r="P125" s="124">
        <v>2</v>
      </c>
      <c r="Q125" s="128"/>
      <c r="R125" s="128"/>
      <c r="S125" s="128"/>
      <c r="T125" s="128"/>
      <c r="U125" s="128"/>
      <c r="V125" s="124"/>
    </row>
    <row r="126" spans="1:22" x14ac:dyDescent="0.25">
      <c r="A126" s="125" t="s">
        <v>81</v>
      </c>
      <c r="B126" s="125">
        <v>5</v>
      </c>
      <c r="C126" s="125" t="s">
        <v>256</v>
      </c>
      <c r="D126" s="125">
        <v>20</v>
      </c>
      <c r="E126" s="125">
        <v>17</v>
      </c>
      <c r="F126" s="125">
        <v>0</v>
      </c>
      <c r="G126" s="125">
        <v>1</v>
      </c>
      <c r="H126" s="125">
        <v>6</v>
      </c>
      <c r="I126" s="125">
        <v>0</v>
      </c>
      <c r="J126" s="125">
        <v>12</v>
      </c>
      <c r="K126" s="125">
        <v>1</v>
      </c>
      <c r="L126" s="125">
        <v>3</v>
      </c>
      <c r="M126" s="125">
        <v>3</v>
      </c>
      <c r="N126" s="125" t="s">
        <v>257</v>
      </c>
      <c r="O126" s="125">
        <v>7</v>
      </c>
      <c r="P126" s="125">
        <v>8</v>
      </c>
      <c r="Q126" s="125">
        <v>3</v>
      </c>
      <c r="R126" s="126">
        <v>6</v>
      </c>
      <c r="S126" s="125">
        <v>7</v>
      </c>
      <c r="T126" s="125">
        <v>7</v>
      </c>
      <c r="U126" s="125">
        <v>9</v>
      </c>
      <c r="V126" s="125">
        <v>16</v>
      </c>
    </row>
    <row r="127" spans="1:22" x14ac:dyDescent="0.25">
      <c r="A127" s="125"/>
      <c r="B127" s="125"/>
      <c r="C127" s="125"/>
      <c r="D127" s="127"/>
      <c r="E127" s="127"/>
      <c r="F127" s="125">
        <v>1</v>
      </c>
      <c r="G127" s="127">
        <v>16</v>
      </c>
      <c r="H127" s="127">
        <v>11</v>
      </c>
      <c r="I127" s="127">
        <v>17</v>
      </c>
      <c r="J127" s="127">
        <v>5</v>
      </c>
      <c r="K127" s="127">
        <v>16</v>
      </c>
      <c r="L127" s="127">
        <v>3</v>
      </c>
      <c r="M127" s="127">
        <v>14</v>
      </c>
      <c r="N127" s="127" t="s">
        <v>258</v>
      </c>
      <c r="O127" s="127">
        <v>5</v>
      </c>
      <c r="P127" s="127">
        <v>1</v>
      </c>
      <c r="Q127" s="127">
        <v>14</v>
      </c>
      <c r="R127" s="127">
        <v>11</v>
      </c>
      <c r="S127" s="127">
        <v>10</v>
      </c>
      <c r="T127" s="127">
        <v>10</v>
      </c>
      <c r="U127" s="127">
        <v>8</v>
      </c>
      <c r="V127" s="127">
        <v>0</v>
      </c>
    </row>
    <row r="128" spans="1:22" x14ac:dyDescent="0.25">
      <c r="A128" s="125"/>
      <c r="B128" s="125"/>
      <c r="C128" s="125"/>
      <c r="D128" s="127"/>
      <c r="E128" s="127"/>
      <c r="F128" s="125">
        <v>2</v>
      </c>
      <c r="G128" s="128"/>
      <c r="H128" s="128"/>
      <c r="I128" s="128"/>
      <c r="J128" s="128"/>
      <c r="K128" s="128"/>
      <c r="L128" s="124">
        <v>11</v>
      </c>
      <c r="M128" s="128"/>
      <c r="N128" s="128"/>
      <c r="O128" s="124">
        <v>5</v>
      </c>
      <c r="P128" s="124">
        <v>8</v>
      </c>
      <c r="Q128" s="128"/>
      <c r="R128" s="128"/>
      <c r="S128" s="128"/>
      <c r="T128" s="128"/>
      <c r="U128" s="128"/>
      <c r="V128" s="124">
        <v>1</v>
      </c>
    </row>
  </sheetData>
  <dataValidations count="5">
    <dataValidation type="list" allowBlank="1" showInputMessage="1" showErrorMessage="1" sqref="B17:B34 B36:B128">
      <formula1>$AB$4:$AB$8</formula1>
    </dataValidation>
    <dataValidation type="list" allowBlank="1" showInputMessage="1" showErrorMessage="1" sqref="A17:A19">
      <formula1>$AA$4:$AA$37</formula1>
    </dataValidation>
    <dataValidation type="list" allowBlank="1" showInputMessage="1" showErrorMessage="1" sqref="A20:A34 A36:A44">
      <formula1>$AA$4:$AA$38</formula1>
    </dataValidation>
    <dataValidation type="list" allowBlank="1" showInputMessage="1" showErrorMessage="1" sqref="A45:A101 A103:A128">
      <formula1>$AA$4:$AA$39</formula1>
    </dataValidation>
    <dataValidation type="list" allowBlank="1" showInputMessage="1" showErrorMessage="1" sqref="A102">
      <formula1>$Z$5:$Z$40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85" workbookViewId="0">
      <selection activeCell="A97" sqref="A97:N100"/>
    </sheetView>
  </sheetViews>
  <sheetFormatPr defaultRowHeight="15" x14ac:dyDescent="0.25"/>
  <cols>
    <col min="1" max="1" width="21.7109375" customWidth="1"/>
    <col min="3" max="3" width="18.5703125" customWidth="1"/>
  </cols>
  <sheetData>
    <row r="1" spans="1:14" x14ac:dyDescent="0.25">
      <c r="A1" s="71"/>
      <c r="B1" s="71"/>
      <c r="C1" s="71"/>
      <c r="D1" s="71"/>
      <c r="E1" s="71" t="s">
        <v>114</v>
      </c>
      <c r="F1" s="71"/>
      <c r="G1" s="71"/>
      <c r="H1" s="71"/>
      <c r="I1" s="71"/>
      <c r="J1" s="71"/>
      <c r="K1" s="71"/>
      <c r="L1" s="71"/>
      <c r="M1" s="69"/>
      <c r="N1" s="69"/>
    </row>
    <row r="3" spans="1:14" ht="25.5" x14ac:dyDescent="0.25">
      <c r="A3" s="74" t="s">
        <v>115</v>
      </c>
      <c r="B3" s="74" t="s">
        <v>36</v>
      </c>
      <c r="C3" s="74" t="s">
        <v>3</v>
      </c>
      <c r="D3" s="74" t="s">
        <v>4</v>
      </c>
      <c r="E3" s="74" t="s">
        <v>5</v>
      </c>
      <c r="F3" s="74" t="s">
        <v>85</v>
      </c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74"/>
      <c r="B4" s="74"/>
      <c r="C4" s="74"/>
      <c r="D4" s="75"/>
      <c r="E4" s="75"/>
      <c r="F4" s="75"/>
      <c r="G4" s="75">
        <v>1</v>
      </c>
      <c r="H4" s="75">
        <v>2</v>
      </c>
      <c r="I4" s="78" t="s">
        <v>116</v>
      </c>
      <c r="J4" s="78" t="s">
        <v>117</v>
      </c>
      <c r="K4" s="78" t="s">
        <v>104</v>
      </c>
      <c r="L4" s="75">
        <v>6</v>
      </c>
      <c r="M4" s="75">
        <v>7</v>
      </c>
      <c r="N4" s="78" t="s">
        <v>107</v>
      </c>
    </row>
    <row r="5" spans="1:14" x14ac:dyDescent="0.25">
      <c r="A5" s="72" t="s">
        <v>21</v>
      </c>
      <c r="B5" s="72">
        <v>5</v>
      </c>
      <c r="C5" s="72" t="s">
        <v>22</v>
      </c>
      <c r="D5" s="72">
        <v>1</v>
      </c>
      <c r="E5" s="72">
        <v>1</v>
      </c>
      <c r="F5" s="72">
        <v>0</v>
      </c>
      <c r="G5" s="76"/>
      <c r="H5" s="76"/>
      <c r="I5" s="76"/>
      <c r="J5" s="76"/>
      <c r="K5" s="76"/>
      <c r="L5" s="76">
        <v>1</v>
      </c>
      <c r="M5" s="76"/>
      <c r="N5" s="76"/>
    </row>
    <row r="6" spans="1:14" x14ac:dyDescent="0.25">
      <c r="A6" s="72"/>
      <c r="B6" s="72"/>
      <c r="C6" s="72"/>
      <c r="D6" s="73"/>
      <c r="E6" s="73"/>
      <c r="F6" s="72">
        <v>1</v>
      </c>
      <c r="G6" s="70"/>
      <c r="H6" s="70">
        <v>1</v>
      </c>
      <c r="I6" s="70"/>
      <c r="J6" s="70"/>
      <c r="K6" s="70">
        <v>1</v>
      </c>
      <c r="L6" s="70"/>
      <c r="M6" s="70">
        <v>1</v>
      </c>
      <c r="N6" s="70">
        <v>1</v>
      </c>
    </row>
    <row r="7" spans="1:14" x14ac:dyDescent="0.25">
      <c r="A7" s="72"/>
      <c r="B7" s="72"/>
      <c r="C7" s="72"/>
      <c r="D7" s="73"/>
      <c r="E7" s="73"/>
      <c r="F7" s="72">
        <v>2</v>
      </c>
      <c r="G7" s="70">
        <v>1</v>
      </c>
      <c r="H7" s="77"/>
      <c r="I7" s="70"/>
      <c r="J7" s="70">
        <v>1</v>
      </c>
      <c r="K7" s="77"/>
      <c r="L7" s="70"/>
      <c r="M7" s="77"/>
      <c r="N7" s="70"/>
    </row>
    <row r="8" spans="1:14" x14ac:dyDescent="0.25">
      <c r="A8" s="72"/>
      <c r="B8" s="72"/>
      <c r="C8" s="72"/>
      <c r="D8" s="73"/>
      <c r="E8" s="73"/>
      <c r="F8" s="72">
        <v>3</v>
      </c>
      <c r="G8" s="77"/>
      <c r="H8" s="77"/>
      <c r="I8" s="70">
        <v>1</v>
      </c>
      <c r="J8" s="70"/>
      <c r="K8" s="77"/>
      <c r="L8" s="77"/>
      <c r="M8" s="77"/>
      <c r="N8" s="77"/>
    </row>
    <row r="9" spans="1:14" x14ac:dyDescent="0.25">
      <c r="A9" s="93" t="s">
        <v>70</v>
      </c>
      <c r="B9" s="93">
        <v>5</v>
      </c>
      <c r="C9" s="93" t="s">
        <v>127</v>
      </c>
      <c r="D9" s="93">
        <v>2</v>
      </c>
      <c r="E9" s="93">
        <v>2</v>
      </c>
      <c r="F9" s="93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1</v>
      </c>
      <c r="M9" s="95">
        <v>0</v>
      </c>
      <c r="N9" s="95">
        <v>2</v>
      </c>
    </row>
    <row r="10" spans="1:14" x14ac:dyDescent="0.25">
      <c r="A10" s="93"/>
      <c r="B10" s="93"/>
      <c r="C10" s="93"/>
      <c r="D10" s="94"/>
      <c r="E10" s="94"/>
      <c r="F10" s="93">
        <v>1</v>
      </c>
      <c r="G10" s="92">
        <v>0</v>
      </c>
      <c r="H10" s="92">
        <v>2</v>
      </c>
      <c r="I10" s="92">
        <v>1</v>
      </c>
      <c r="J10" s="92">
        <v>1</v>
      </c>
      <c r="K10" s="92">
        <v>2</v>
      </c>
      <c r="L10" s="92">
        <v>1</v>
      </c>
      <c r="M10" s="92">
        <v>2</v>
      </c>
      <c r="N10" s="92">
        <v>0</v>
      </c>
    </row>
    <row r="11" spans="1:14" x14ac:dyDescent="0.25">
      <c r="A11" s="93"/>
      <c r="B11" s="93"/>
      <c r="C11" s="93"/>
      <c r="D11" s="94"/>
      <c r="E11" s="94"/>
      <c r="F11" s="93">
        <v>2</v>
      </c>
      <c r="G11" s="92">
        <v>2</v>
      </c>
      <c r="H11" s="96"/>
      <c r="I11" s="92">
        <v>1</v>
      </c>
      <c r="J11" s="92">
        <v>0</v>
      </c>
      <c r="K11" s="96"/>
      <c r="L11" s="92">
        <v>0</v>
      </c>
      <c r="M11" s="96"/>
      <c r="N11" s="92">
        <v>0</v>
      </c>
    </row>
    <row r="12" spans="1:14" x14ac:dyDescent="0.25">
      <c r="A12" s="93"/>
      <c r="B12" s="93"/>
      <c r="C12" s="93"/>
      <c r="D12" s="94"/>
      <c r="E12" s="94"/>
      <c r="F12" s="93">
        <v>3</v>
      </c>
      <c r="G12" s="96"/>
      <c r="H12" s="96"/>
      <c r="I12" s="92">
        <v>0</v>
      </c>
      <c r="J12" s="92">
        <v>1</v>
      </c>
      <c r="K12" s="96"/>
      <c r="L12" s="96"/>
      <c r="M12" s="96"/>
      <c r="N12" s="96"/>
    </row>
    <row r="13" spans="1:14" x14ac:dyDescent="0.25">
      <c r="A13" s="125" t="s">
        <v>33</v>
      </c>
      <c r="B13" s="125">
        <v>5</v>
      </c>
      <c r="C13" s="125" t="s">
        <v>151</v>
      </c>
      <c r="D13" s="125">
        <v>9</v>
      </c>
      <c r="E13" s="125">
        <v>7</v>
      </c>
      <c r="F13" s="125">
        <v>0</v>
      </c>
      <c r="G13" s="122">
        <v>0</v>
      </c>
      <c r="H13" s="122">
        <v>0</v>
      </c>
      <c r="I13" s="122">
        <v>1</v>
      </c>
      <c r="J13" s="122">
        <v>0</v>
      </c>
      <c r="K13" s="122">
        <v>1</v>
      </c>
      <c r="L13" s="122">
        <v>5</v>
      </c>
      <c r="M13" s="122">
        <v>1</v>
      </c>
      <c r="N13" s="122">
        <v>5</v>
      </c>
    </row>
    <row r="14" spans="1:14" x14ac:dyDescent="0.25">
      <c r="A14" s="125" t="s">
        <v>33</v>
      </c>
      <c r="B14" s="125">
        <v>5</v>
      </c>
      <c r="C14" s="125" t="s">
        <v>151</v>
      </c>
      <c r="D14" s="125">
        <v>9</v>
      </c>
      <c r="E14" s="125">
        <v>7</v>
      </c>
      <c r="F14" s="125">
        <v>1</v>
      </c>
      <c r="G14" s="124">
        <v>0</v>
      </c>
      <c r="H14" s="124">
        <v>7</v>
      </c>
      <c r="I14" s="124">
        <v>2</v>
      </c>
      <c r="J14" s="124">
        <v>3</v>
      </c>
      <c r="K14" s="124">
        <v>6</v>
      </c>
      <c r="L14" s="124">
        <v>1</v>
      </c>
      <c r="M14" s="124">
        <v>6</v>
      </c>
      <c r="N14" s="124">
        <v>2</v>
      </c>
    </row>
    <row r="15" spans="1:14" x14ac:dyDescent="0.25">
      <c r="A15" s="125" t="s">
        <v>33</v>
      </c>
      <c r="B15" s="125">
        <v>5</v>
      </c>
      <c r="C15" s="125" t="s">
        <v>151</v>
      </c>
      <c r="D15" s="125">
        <v>9</v>
      </c>
      <c r="E15" s="125">
        <v>7</v>
      </c>
      <c r="F15" s="125">
        <v>2</v>
      </c>
      <c r="G15" s="124">
        <v>7</v>
      </c>
      <c r="H15" s="128"/>
      <c r="I15" s="124">
        <v>4</v>
      </c>
      <c r="J15" s="124">
        <v>1</v>
      </c>
      <c r="K15" s="128"/>
      <c r="L15" s="124">
        <v>1</v>
      </c>
      <c r="M15" s="128"/>
      <c r="N15" s="124">
        <v>0</v>
      </c>
    </row>
    <row r="16" spans="1:14" x14ac:dyDescent="0.25">
      <c r="A16" s="125" t="s">
        <v>33</v>
      </c>
      <c r="B16" s="125">
        <v>5</v>
      </c>
      <c r="C16" s="125" t="s">
        <v>151</v>
      </c>
      <c r="D16" s="125">
        <v>9</v>
      </c>
      <c r="E16" s="125">
        <v>7</v>
      </c>
      <c r="F16" s="125">
        <v>3</v>
      </c>
      <c r="G16" s="128"/>
      <c r="H16" s="128"/>
      <c r="I16" s="124"/>
      <c r="J16" s="124">
        <v>3</v>
      </c>
      <c r="K16" s="128"/>
      <c r="L16" s="128"/>
      <c r="M16" s="128"/>
      <c r="N16" s="128"/>
    </row>
    <row r="17" spans="1:14" x14ac:dyDescent="0.25">
      <c r="A17" s="125" t="s">
        <v>44</v>
      </c>
      <c r="B17" s="125" t="s">
        <v>25</v>
      </c>
      <c r="C17" s="125" t="s">
        <v>162</v>
      </c>
      <c r="D17" s="125">
        <v>17</v>
      </c>
      <c r="E17" s="125">
        <v>14</v>
      </c>
      <c r="F17" s="125">
        <v>0</v>
      </c>
      <c r="G17" s="122">
        <v>5</v>
      </c>
      <c r="H17" s="122">
        <v>2</v>
      </c>
      <c r="I17" s="122">
        <v>2</v>
      </c>
      <c r="J17" s="122">
        <v>8</v>
      </c>
      <c r="K17" s="122">
        <v>5</v>
      </c>
      <c r="L17" s="122">
        <v>6</v>
      </c>
      <c r="M17" s="122">
        <v>1</v>
      </c>
      <c r="N17" s="122">
        <v>7</v>
      </c>
    </row>
    <row r="18" spans="1:14" x14ac:dyDescent="0.25">
      <c r="A18" s="125" t="s">
        <v>44</v>
      </c>
      <c r="B18" s="125" t="s">
        <v>25</v>
      </c>
      <c r="C18" s="125"/>
      <c r="D18" s="127"/>
      <c r="E18" s="127"/>
      <c r="F18" s="125">
        <v>1</v>
      </c>
      <c r="G18" s="124">
        <v>0</v>
      </c>
      <c r="H18" s="124">
        <v>12</v>
      </c>
      <c r="I18" s="124">
        <v>2</v>
      </c>
      <c r="J18" s="124">
        <v>2</v>
      </c>
      <c r="K18" s="124">
        <v>9</v>
      </c>
      <c r="L18" s="124">
        <v>5</v>
      </c>
      <c r="M18" s="124">
        <v>13</v>
      </c>
      <c r="N18" s="124">
        <v>4</v>
      </c>
    </row>
    <row r="19" spans="1:14" x14ac:dyDescent="0.25">
      <c r="A19" s="125" t="s">
        <v>44</v>
      </c>
      <c r="B19" s="125" t="s">
        <v>25</v>
      </c>
      <c r="C19" s="125"/>
      <c r="D19" s="127"/>
      <c r="E19" s="127"/>
      <c r="F19" s="125">
        <v>2</v>
      </c>
      <c r="G19" s="124">
        <v>9</v>
      </c>
      <c r="H19" s="128"/>
      <c r="I19" s="124">
        <v>3</v>
      </c>
      <c r="J19" s="124">
        <v>1</v>
      </c>
      <c r="K19" s="128"/>
      <c r="L19" s="124">
        <v>3</v>
      </c>
      <c r="M19" s="128"/>
      <c r="N19" s="124">
        <v>3</v>
      </c>
    </row>
    <row r="20" spans="1:14" x14ac:dyDescent="0.25">
      <c r="A20" s="125" t="s">
        <v>44</v>
      </c>
      <c r="B20" s="125" t="s">
        <v>25</v>
      </c>
      <c r="C20" s="125"/>
      <c r="D20" s="127"/>
      <c r="E20" s="127"/>
      <c r="F20" s="125">
        <v>3</v>
      </c>
      <c r="G20" s="128"/>
      <c r="H20" s="128"/>
      <c r="I20" s="124">
        <v>7</v>
      </c>
      <c r="J20" s="124">
        <v>3</v>
      </c>
      <c r="K20" s="128"/>
      <c r="L20" s="128"/>
      <c r="M20" s="128"/>
      <c r="N20" s="128"/>
    </row>
    <row r="21" spans="1:14" x14ac:dyDescent="0.25">
      <c r="A21" s="125" t="s">
        <v>44</v>
      </c>
      <c r="B21" s="125" t="s">
        <v>27</v>
      </c>
      <c r="C21" s="125" t="s">
        <v>162</v>
      </c>
      <c r="D21" s="127"/>
      <c r="E21" s="127"/>
      <c r="F21" s="125">
        <v>0</v>
      </c>
      <c r="G21" s="122">
        <v>4</v>
      </c>
      <c r="H21" s="122">
        <v>1</v>
      </c>
      <c r="I21" s="122">
        <v>3</v>
      </c>
      <c r="J21" s="122">
        <v>3</v>
      </c>
      <c r="K21" s="122">
        <v>4</v>
      </c>
      <c r="L21" s="122">
        <v>10</v>
      </c>
      <c r="M21" s="122">
        <v>6</v>
      </c>
      <c r="N21" s="122">
        <v>11</v>
      </c>
    </row>
    <row r="22" spans="1:14" x14ac:dyDescent="0.25">
      <c r="A22" s="125" t="s">
        <v>44</v>
      </c>
      <c r="B22" s="125" t="s">
        <v>27</v>
      </c>
      <c r="C22" s="127"/>
      <c r="D22" s="127">
        <v>21</v>
      </c>
      <c r="E22" s="127">
        <v>20</v>
      </c>
      <c r="F22" s="125">
        <v>1</v>
      </c>
      <c r="G22" s="124">
        <v>0</v>
      </c>
      <c r="H22" s="124">
        <v>19</v>
      </c>
      <c r="I22" s="124">
        <v>4</v>
      </c>
      <c r="J22" s="124">
        <v>3</v>
      </c>
      <c r="K22" s="124">
        <v>16</v>
      </c>
      <c r="L22" s="124">
        <v>4</v>
      </c>
      <c r="M22" s="124">
        <v>14</v>
      </c>
      <c r="N22" s="124">
        <v>6</v>
      </c>
    </row>
    <row r="23" spans="1:14" x14ac:dyDescent="0.25">
      <c r="A23" s="125" t="s">
        <v>44</v>
      </c>
      <c r="B23" s="125" t="s">
        <v>27</v>
      </c>
      <c r="C23" s="127"/>
      <c r="D23" s="127"/>
      <c r="E23" s="127"/>
      <c r="F23" s="125">
        <v>2</v>
      </c>
      <c r="G23" s="124">
        <v>16</v>
      </c>
      <c r="H23" s="128"/>
      <c r="I23" s="124">
        <v>4</v>
      </c>
      <c r="J23" s="124">
        <v>5</v>
      </c>
      <c r="K23" s="128"/>
      <c r="L23" s="124">
        <v>6</v>
      </c>
      <c r="M23" s="128"/>
      <c r="N23" s="124">
        <v>3</v>
      </c>
    </row>
    <row r="24" spans="1:14" x14ac:dyDescent="0.25">
      <c r="A24" s="125" t="s">
        <v>44</v>
      </c>
      <c r="B24" s="125" t="s">
        <v>27</v>
      </c>
      <c r="C24" s="127"/>
      <c r="D24" s="127"/>
      <c r="E24" s="127"/>
      <c r="F24" s="125">
        <v>3</v>
      </c>
      <c r="G24" s="128"/>
      <c r="H24" s="128"/>
      <c r="I24" s="124">
        <v>9</v>
      </c>
      <c r="J24" s="124">
        <v>9</v>
      </c>
      <c r="K24" s="128"/>
      <c r="L24" s="128"/>
      <c r="M24" s="128"/>
      <c r="N24" s="128"/>
    </row>
    <row r="25" spans="1:14" x14ac:dyDescent="0.25">
      <c r="A25" s="125" t="s">
        <v>21</v>
      </c>
      <c r="B25" s="125">
        <v>5</v>
      </c>
      <c r="C25" s="125" t="s">
        <v>22</v>
      </c>
      <c r="D25" s="125">
        <v>1</v>
      </c>
      <c r="E25" s="125">
        <v>1</v>
      </c>
      <c r="F25" s="125">
        <v>0</v>
      </c>
      <c r="G25" s="122"/>
      <c r="H25" s="122"/>
      <c r="I25" s="122"/>
      <c r="J25" s="122"/>
      <c r="K25" s="122"/>
      <c r="L25" s="122">
        <v>1</v>
      </c>
      <c r="M25" s="122"/>
      <c r="N25" s="122"/>
    </row>
    <row r="26" spans="1:14" x14ac:dyDescent="0.25">
      <c r="A26" s="125"/>
      <c r="B26" s="125"/>
      <c r="C26" s="125"/>
      <c r="D26" s="127"/>
      <c r="E26" s="127"/>
      <c r="F26" s="125">
        <v>1</v>
      </c>
      <c r="G26" s="124"/>
      <c r="H26" s="124">
        <v>1</v>
      </c>
      <c r="I26" s="124"/>
      <c r="J26" s="124"/>
      <c r="K26" s="124">
        <v>1</v>
      </c>
      <c r="L26" s="124"/>
      <c r="M26" s="124">
        <v>1</v>
      </c>
      <c r="N26" s="124">
        <v>1</v>
      </c>
    </row>
    <row r="27" spans="1:14" x14ac:dyDescent="0.25">
      <c r="A27" s="125"/>
      <c r="B27" s="125"/>
      <c r="C27" s="125"/>
      <c r="D27" s="127"/>
      <c r="E27" s="127"/>
      <c r="F27" s="125">
        <v>2</v>
      </c>
      <c r="G27" s="124">
        <v>1</v>
      </c>
      <c r="H27" s="128"/>
      <c r="I27" s="124"/>
      <c r="J27" s="124">
        <v>1</v>
      </c>
      <c r="K27" s="128"/>
      <c r="L27" s="124"/>
      <c r="M27" s="128"/>
      <c r="N27" s="124"/>
    </row>
    <row r="28" spans="1:14" x14ac:dyDescent="0.25">
      <c r="A28" s="125"/>
      <c r="B28" s="125"/>
      <c r="C28" s="125"/>
      <c r="D28" s="127"/>
      <c r="E28" s="127"/>
      <c r="F28" s="125">
        <v>3</v>
      </c>
      <c r="G28" s="128"/>
      <c r="H28" s="128"/>
      <c r="I28" s="124">
        <v>1</v>
      </c>
      <c r="J28" s="124"/>
      <c r="K28" s="128"/>
      <c r="L28" s="128"/>
      <c r="M28" s="128"/>
      <c r="N28" s="128"/>
    </row>
    <row r="29" spans="1:14" x14ac:dyDescent="0.25">
      <c r="A29" s="125" t="s">
        <v>49</v>
      </c>
      <c r="B29" s="125">
        <v>5</v>
      </c>
      <c r="C29" s="125" t="s">
        <v>188</v>
      </c>
      <c r="D29" s="125">
        <v>17</v>
      </c>
      <c r="E29" s="125">
        <v>13</v>
      </c>
      <c r="F29" s="125">
        <v>0</v>
      </c>
      <c r="G29" s="122">
        <v>9</v>
      </c>
      <c r="H29" s="122">
        <v>5</v>
      </c>
      <c r="I29" s="122">
        <v>5</v>
      </c>
      <c r="J29" s="122">
        <v>1</v>
      </c>
      <c r="K29" s="122">
        <v>7</v>
      </c>
      <c r="L29" s="122">
        <v>8</v>
      </c>
      <c r="M29" s="122">
        <v>1</v>
      </c>
      <c r="N29" s="122">
        <v>1</v>
      </c>
    </row>
    <row r="30" spans="1:14" x14ac:dyDescent="0.25">
      <c r="A30" s="125"/>
      <c r="B30" s="125"/>
      <c r="C30" s="125"/>
      <c r="D30" s="127"/>
      <c r="E30" s="127"/>
      <c r="F30" s="125">
        <v>1</v>
      </c>
      <c r="G30" s="124">
        <v>0</v>
      </c>
      <c r="H30" s="124">
        <v>8</v>
      </c>
      <c r="I30" s="124">
        <v>3</v>
      </c>
      <c r="J30" s="124">
        <v>1</v>
      </c>
      <c r="K30" s="124">
        <v>6</v>
      </c>
      <c r="L30" s="124">
        <v>3</v>
      </c>
      <c r="M30" s="124">
        <v>12</v>
      </c>
      <c r="N30" s="124">
        <v>2</v>
      </c>
    </row>
    <row r="31" spans="1:14" x14ac:dyDescent="0.25">
      <c r="A31" s="125"/>
      <c r="B31" s="125"/>
      <c r="C31" s="125"/>
      <c r="D31" s="127"/>
      <c r="E31" s="127"/>
      <c r="F31" s="125">
        <v>2</v>
      </c>
      <c r="G31" s="124">
        <v>4</v>
      </c>
      <c r="H31" s="128"/>
      <c r="I31" s="124">
        <v>2</v>
      </c>
      <c r="J31" s="124">
        <v>2</v>
      </c>
      <c r="K31" s="128"/>
      <c r="L31" s="124">
        <v>2</v>
      </c>
      <c r="M31" s="128"/>
      <c r="N31" s="124">
        <v>10</v>
      </c>
    </row>
    <row r="32" spans="1:14" x14ac:dyDescent="0.25">
      <c r="A32" s="125"/>
      <c r="B32" s="125"/>
      <c r="C32" s="125"/>
      <c r="D32" s="127"/>
      <c r="E32" s="127"/>
      <c r="F32" s="125">
        <v>3</v>
      </c>
      <c r="G32" s="128"/>
      <c r="H32" s="128"/>
      <c r="I32" s="124">
        <v>3</v>
      </c>
      <c r="J32" s="124">
        <v>9</v>
      </c>
      <c r="K32" s="128"/>
      <c r="L32" s="128"/>
      <c r="M32" s="128"/>
      <c r="N32" s="128"/>
    </row>
    <row r="33" spans="1:14" x14ac:dyDescent="0.25">
      <c r="A33" s="125" t="s">
        <v>50</v>
      </c>
      <c r="B33" s="125"/>
      <c r="C33" s="125" t="s">
        <v>191</v>
      </c>
      <c r="D33" s="125">
        <v>23</v>
      </c>
      <c r="E33" s="125">
        <v>21</v>
      </c>
      <c r="F33" s="125">
        <v>0</v>
      </c>
      <c r="G33" s="122">
        <v>4</v>
      </c>
      <c r="H33" s="122">
        <v>4</v>
      </c>
      <c r="I33" s="122">
        <v>7</v>
      </c>
      <c r="J33" s="122">
        <v>9</v>
      </c>
      <c r="K33" s="122">
        <v>7</v>
      </c>
      <c r="L33" s="122">
        <v>12</v>
      </c>
      <c r="M33" s="122">
        <v>4</v>
      </c>
      <c r="N33" s="122">
        <v>7</v>
      </c>
    </row>
    <row r="34" spans="1:14" x14ac:dyDescent="0.25">
      <c r="A34" s="125"/>
      <c r="B34" s="125"/>
      <c r="C34" s="125"/>
      <c r="D34" s="127"/>
      <c r="E34" s="127"/>
      <c r="F34" s="125">
        <v>1</v>
      </c>
      <c r="G34" s="124">
        <v>8</v>
      </c>
      <c r="H34" s="124">
        <v>17</v>
      </c>
      <c r="I34" s="124">
        <v>7</v>
      </c>
      <c r="J34" s="124">
        <v>8</v>
      </c>
      <c r="K34" s="124">
        <v>14</v>
      </c>
      <c r="L34" s="124">
        <v>7</v>
      </c>
      <c r="M34" s="124">
        <v>17</v>
      </c>
      <c r="N34" s="124">
        <v>6</v>
      </c>
    </row>
    <row r="35" spans="1:14" x14ac:dyDescent="0.25">
      <c r="A35" s="125"/>
      <c r="B35" s="125"/>
      <c r="C35" s="125"/>
      <c r="D35" s="127"/>
      <c r="E35" s="127"/>
      <c r="F35" s="125">
        <v>2</v>
      </c>
      <c r="G35" s="124">
        <v>9</v>
      </c>
      <c r="H35" s="128"/>
      <c r="I35" s="124">
        <v>2</v>
      </c>
      <c r="J35" s="124">
        <v>0</v>
      </c>
      <c r="K35" s="128"/>
      <c r="L35" s="124">
        <v>2</v>
      </c>
      <c r="M35" s="128"/>
      <c r="N35" s="124">
        <v>8</v>
      </c>
    </row>
    <row r="36" spans="1:14" x14ac:dyDescent="0.25">
      <c r="A36" s="125"/>
      <c r="B36" s="125"/>
      <c r="C36" s="125"/>
      <c r="D36" s="127"/>
      <c r="E36" s="127"/>
      <c r="F36" s="125">
        <v>3</v>
      </c>
      <c r="G36" s="128"/>
      <c r="H36" s="128"/>
      <c r="I36" s="124">
        <v>5</v>
      </c>
      <c r="J36" s="124">
        <v>4</v>
      </c>
      <c r="K36" s="128"/>
      <c r="L36" s="128"/>
      <c r="M36" s="128"/>
      <c r="N36" s="128"/>
    </row>
    <row r="37" spans="1:14" x14ac:dyDescent="0.25">
      <c r="A37" s="129" t="s">
        <v>50</v>
      </c>
      <c r="B37" s="129"/>
      <c r="C37" s="127" t="s">
        <v>191</v>
      </c>
      <c r="D37" s="127">
        <v>19</v>
      </c>
      <c r="E37" s="127">
        <v>12</v>
      </c>
      <c r="F37" s="125">
        <v>0</v>
      </c>
      <c r="G37" s="122">
        <v>4</v>
      </c>
      <c r="H37" s="122">
        <v>2</v>
      </c>
      <c r="I37" s="122">
        <v>5</v>
      </c>
      <c r="J37" s="122">
        <v>5</v>
      </c>
      <c r="K37" s="122">
        <v>6</v>
      </c>
      <c r="L37" s="122">
        <v>4</v>
      </c>
      <c r="M37" s="122">
        <v>6</v>
      </c>
      <c r="N37" s="122">
        <v>7</v>
      </c>
    </row>
    <row r="38" spans="1:14" x14ac:dyDescent="0.25">
      <c r="A38" s="129"/>
      <c r="B38" s="129"/>
      <c r="C38" s="127"/>
      <c r="D38" s="127"/>
      <c r="E38" s="127"/>
      <c r="F38" s="125">
        <v>1</v>
      </c>
      <c r="G38" s="124">
        <v>3</v>
      </c>
      <c r="H38" s="124">
        <v>10</v>
      </c>
      <c r="I38" s="124">
        <v>3</v>
      </c>
      <c r="J38" s="124">
        <v>3</v>
      </c>
      <c r="K38" s="124">
        <v>6</v>
      </c>
      <c r="L38" s="124">
        <v>8</v>
      </c>
      <c r="M38" s="124">
        <v>6</v>
      </c>
      <c r="N38" s="124">
        <v>4</v>
      </c>
    </row>
    <row r="39" spans="1:14" x14ac:dyDescent="0.25">
      <c r="A39" s="129"/>
      <c r="B39" s="129"/>
      <c r="C39" s="127"/>
      <c r="D39" s="127"/>
      <c r="E39" s="127"/>
      <c r="F39" s="125">
        <v>2</v>
      </c>
      <c r="G39" s="124">
        <v>5</v>
      </c>
      <c r="H39" s="128"/>
      <c r="I39" s="124">
        <v>2</v>
      </c>
      <c r="J39" s="124">
        <v>3</v>
      </c>
      <c r="K39" s="128"/>
      <c r="L39" s="124">
        <v>0</v>
      </c>
      <c r="M39" s="128"/>
      <c r="N39" s="124">
        <v>1</v>
      </c>
    </row>
    <row r="40" spans="1:14" x14ac:dyDescent="0.25">
      <c r="A40" s="129"/>
      <c r="B40" s="129"/>
      <c r="C40" s="127"/>
      <c r="D40" s="127"/>
      <c r="E40" s="127"/>
      <c r="F40" s="125">
        <v>3</v>
      </c>
      <c r="G40" s="128"/>
      <c r="H40" s="128"/>
      <c r="I40" s="124">
        <v>2</v>
      </c>
      <c r="J40" s="124">
        <v>1</v>
      </c>
      <c r="K40" s="128"/>
      <c r="L40" s="128"/>
      <c r="M40" s="128"/>
      <c r="N40" s="128"/>
    </row>
    <row r="41" spans="1:14" x14ac:dyDescent="0.25">
      <c r="A41" s="148" t="s">
        <v>59</v>
      </c>
      <c r="B41" s="148" t="s">
        <v>25</v>
      </c>
      <c r="C41" s="148" t="s">
        <v>204</v>
      </c>
      <c r="D41" s="148">
        <v>27</v>
      </c>
      <c r="E41" s="148">
        <v>25</v>
      </c>
      <c r="F41" s="125">
        <v>0</v>
      </c>
      <c r="G41" s="122">
        <v>9</v>
      </c>
      <c r="H41" s="122">
        <v>8</v>
      </c>
      <c r="I41" s="122">
        <v>7</v>
      </c>
      <c r="J41" s="122">
        <v>6</v>
      </c>
      <c r="K41" s="122">
        <v>9</v>
      </c>
      <c r="L41" s="122">
        <v>11</v>
      </c>
      <c r="M41" s="122">
        <v>3</v>
      </c>
      <c r="N41" s="122">
        <v>5</v>
      </c>
    </row>
    <row r="42" spans="1:14" x14ac:dyDescent="0.25">
      <c r="A42" s="148"/>
      <c r="B42" s="148"/>
      <c r="C42" s="148"/>
      <c r="D42" s="148"/>
      <c r="E42" s="148"/>
      <c r="F42" s="125">
        <v>1</v>
      </c>
      <c r="G42" s="122">
        <v>5</v>
      </c>
      <c r="H42" s="122">
        <v>17</v>
      </c>
      <c r="I42" s="122">
        <v>7</v>
      </c>
      <c r="J42" s="122">
        <v>8</v>
      </c>
      <c r="K42" s="122">
        <v>16</v>
      </c>
      <c r="L42" s="122">
        <v>14</v>
      </c>
      <c r="M42" s="122">
        <v>22</v>
      </c>
      <c r="N42" s="122">
        <v>20</v>
      </c>
    </row>
    <row r="43" spans="1:14" x14ac:dyDescent="0.25">
      <c r="A43" s="148"/>
      <c r="B43" s="148"/>
      <c r="C43" s="148"/>
      <c r="D43" s="148"/>
      <c r="E43" s="148"/>
      <c r="F43" s="125">
        <v>2</v>
      </c>
      <c r="G43" s="122">
        <v>11</v>
      </c>
      <c r="H43" s="154"/>
      <c r="I43" s="122">
        <v>9</v>
      </c>
      <c r="J43" s="122">
        <v>10</v>
      </c>
      <c r="K43" s="154"/>
      <c r="L43" s="122">
        <v>0</v>
      </c>
      <c r="M43" s="154"/>
      <c r="N43" s="122">
        <v>0</v>
      </c>
    </row>
    <row r="44" spans="1:14" x14ac:dyDescent="0.25">
      <c r="A44" s="148"/>
      <c r="B44" s="148"/>
      <c r="C44" s="148"/>
      <c r="D44" s="148"/>
      <c r="E44" s="148"/>
      <c r="F44" s="125">
        <v>3</v>
      </c>
      <c r="G44" s="154"/>
      <c r="H44" s="154"/>
      <c r="I44" s="122">
        <v>2</v>
      </c>
      <c r="J44" s="122">
        <v>1</v>
      </c>
      <c r="K44" s="154"/>
      <c r="L44" s="154"/>
      <c r="M44" s="154"/>
      <c r="N44" s="154"/>
    </row>
    <row r="45" spans="1:14" x14ac:dyDescent="0.25">
      <c r="A45" s="148" t="s">
        <v>59</v>
      </c>
      <c r="B45" s="148" t="s">
        <v>27</v>
      </c>
      <c r="C45" s="148" t="s">
        <v>204</v>
      </c>
      <c r="D45" s="148">
        <v>27</v>
      </c>
      <c r="E45" s="148">
        <v>26</v>
      </c>
      <c r="F45" s="125">
        <v>0</v>
      </c>
      <c r="G45" s="122">
        <v>8</v>
      </c>
      <c r="H45" s="122">
        <v>4</v>
      </c>
      <c r="I45" s="122">
        <v>9</v>
      </c>
      <c r="J45" s="122">
        <v>5</v>
      </c>
      <c r="K45" s="122">
        <v>2</v>
      </c>
      <c r="L45" s="122">
        <v>10</v>
      </c>
      <c r="M45" s="122">
        <v>16</v>
      </c>
      <c r="N45" s="122">
        <v>24</v>
      </c>
    </row>
    <row r="46" spans="1:14" x14ac:dyDescent="0.25">
      <c r="A46" s="153"/>
      <c r="B46" s="153"/>
      <c r="C46" s="148"/>
      <c r="D46" s="148"/>
      <c r="E46" s="148"/>
      <c r="F46" s="125">
        <v>1</v>
      </c>
      <c r="G46" s="122">
        <v>4</v>
      </c>
      <c r="H46" s="122">
        <v>22</v>
      </c>
      <c r="I46" s="122">
        <v>9</v>
      </c>
      <c r="J46" s="122">
        <v>2</v>
      </c>
      <c r="K46" s="122">
        <v>24</v>
      </c>
      <c r="L46" s="122">
        <v>9</v>
      </c>
      <c r="M46" s="122">
        <v>10</v>
      </c>
      <c r="N46" s="122">
        <v>2</v>
      </c>
    </row>
    <row r="47" spans="1:14" x14ac:dyDescent="0.25">
      <c r="A47" s="153"/>
      <c r="B47" s="153"/>
      <c r="C47" s="148"/>
      <c r="D47" s="148"/>
      <c r="E47" s="148"/>
      <c r="F47" s="125">
        <v>2</v>
      </c>
      <c r="G47" s="122">
        <v>14</v>
      </c>
      <c r="H47" s="154"/>
      <c r="I47" s="122">
        <v>2</v>
      </c>
      <c r="J47" s="122">
        <v>11</v>
      </c>
      <c r="K47" s="154"/>
      <c r="L47" s="122">
        <v>7</v>
      </c>
      <c r="M47" s="154"/>
      <c r="N47" s="122">
        <v>0</v>
      </c>
    </row>
    <row r="48" spans="1:14" x14ac:dyDescent="0.25">
      <c r="A48" s="153"/>
      <c r="B48" s="153"/>
      <c r="C48" s="148"/>
      <c r="D48" s="148"/>
      <c r="E48" s="148"/>
      <c r="F48" s="125">
        <v>3</v>
      </c>
      <c r="G48" s="154"/>
      <c r="H48" s="154"/>
      <c r="I48" s="122">
        <v>6</v>
      </c>
      <c r="J48" s="122">
        <v>8</v>
      </c>
      <c r="K48" s="154"/>
      <c r="L48" s="154"/>
      <c r="M48" s="154"/>
      <c r="N48" s="154"/>
    </row>
    <row r="49" spans="1:14" x14ac:dyDescent="0.25">
      <c r="A49" s="153" t="s">
        <v>59</v>
      </c>
      <c r="B49" s="153" t="s">
        <v>29</v>
      </c>
      <c r="C49" s="148" t="s">
        <v>204</v>
      </c>
      <c r="D49" s="148">
        <v>25</v>
      </c>
      <c r="E49" s="148">
        <v>23</v>
      </c>
      <c r="F49" s="125">
        <v>0</v>
      </c>
      <c r="G49" s="122">
        <v>9</v>
      </c>
      <c r="H49" s="122">
        <v>5</v>
      </c>
      <c r="I49" s="122">
        <v>12</v>
      </c>
      <c r="J49" s="122">
        <v>5</v>
      </c>
      <c r="K49" s="122">
        <v>5</v>
      </c>
      <c r="L49" s="122">
        <v>3</v>
      </c>
      <c r="M49" s="122">
        <v>4</v>
      </c>
      <c r="N49" s="122">
        <v>5</v>
      </c>
    </row>
    <row r="50" spans="1:14" x14ac:dyDescent="0.25">
      <c r="A50" s="153"/>
      <c r="B50" s="153"/>
      <c r="C50" s="148"/>
      <c r="D50" s="148"/>
      <c r="E50" s="148"/>
      <c r="F50" s="125">
        <v>1</v>
      </c>
      <c r="G50" s="122">
        <v>3</v>
      </c>
      <c r="H50" s="122">
        <v>18</v>
      </c>
      <c r="I50" s="122">
        <v>2</v>
      </c>
      <c r="J50" s="122">
        <v>4</v>
      </c>
      <c r="K50" s="122">
        <v>18</v>
      </c>
      <c r="L50" s="122">
        <v>13</v>
      </c>
      <c r="M50" s="122">
        <v>19</v>
      </c>
      <c r="N50" s="122">
        <v>16</v>
      </c>
    </row>
    <row r="51" spans="1:14" x14ac:dyDescent="0.25">
      <c r="A51" s="153"/>
      <c r="B51" s="153"/>
      <c r="C51" s="148"/>
      <c r="D51" s="148"/>
      <c r="E51" s="148"/>
      <c r="F51" s="125">
        <v>2</v>
      </c>
      <c r="G51" s="122">
        <v>11</v>
      </c>
      <c r="H51" s="154"/>
      <c r="I51" s="122">
        <v>9</v>
      </c>
      <c r="J51" s="122">
        <v>10</v>
      </c>
      <c r="K51" s="154"/>
      <c r="L51" s="122">
        <v>7</v>
      </c>
      <c r="M51" s="154"/>
      <c r="N51" s="122">
        <v>2</v>
      </c>
    </row>
    <row r="52" spans="1:14" x14ac:dyDescent="0.25">
      <c r="A52" s="153"/>
      <c r="B52" s="153"/>
      <c r="C52" s="148"/>
      <c r="D52" s="148"/>
      <c r="E52" s="148"/>
      <c r="F52" s="125">
        <v>3</v>
      </c>
      <c r="G52" s="154"/>
      <c r="H52" s="154"/>
      <c r="I52" s="122">
        <v>0</v>
      </c>
      <c r="J52" s="122">
        <v>4</v>
      </c>
      <c r="K52" s="154"/>
      <c r="L52" s="154"/>
      <c r="M52" s="154"/>
      <c r="N52" s="154"/>
    </row>
    <row r="53" spans="1:14" x14ac:dyDescent="0.25">
      <c r="A53" s="125" t="s">
        <v>61</v>
      </c>
      <c r="B53" s="125" t="s">
        <v>25</v>
      </c>
      <c r="C53" s="125" t="s">
        <v>209</v>
      </c>
      <c r="D53" s="125">
        <v>17</v>
      </c>
      <c r="E53" s="125">
        <v>16</v>
      </c>
      <c r="F53" s="125">
        <v>0</v>
      </c>
      <c r="G53" s="155">
        <v>8</v>
      </c>
      <c r="H53" s="155">
        <v>3</v>
      </c>
      <c r="I53" s="155">
        <v>9</v>
      </c>
      <c r="J53" s="155">
        <v>4</v>
      </c>
      <c r="K53" s="155">
        <v>2</v>
      </c>
      <c r="L53" s="155">
        <v>4</v>
      </c>
      <c r="M53" s="155">
        <v>5</v>
      </c>
      <c r="N53" s="155">
        <v>6</v>
      </c>
    </row>
    <row r="54" spans="1:14" x14ac:dyDescent="0.25">
      <c r="A54" s="125"/>
      <c r="B54" s="125"/>
      <c r="C54" s="125"/>
      <c r="D54" s="127"/>
      <c r="E54" s="127"/>
      <c r="F54" s="125">
        <v>1</v>
      </c>
      <c r="G54" s="155">
        <v>2</v>
      </c>
      <c r="H54" s="155">
        <v>12</v>
      </c>
      <c r="I54" s="155">
        <v>1</v>
      </c>
      <c r="J54" s="155">
        <v>3</v>
      </c>
      <c r="K54" s="155">
        <v>13</v>
      </c>
      <c r="L54" s="155">
        <v>8</v>
      </c>
      <c r="M54" s="155">
        <v>10</v>
      </c>
      <c r="N54" s="155">
        <v>9</v>
      </c>
    </row>
    <row r="55" spans="1:14" x14ac:dyDescent="0.25">
      <c r="A55" s="125"/>
      <c r="B55" s="125"/>
      <c r="C55" s="125"/>
      <c r="D55" s="127"/>
      <c r="E55" s="127"/>
      <c r="F55" s="125">
        <v>2</v>
      </c>
      <c r="G55" s="155">
        <v>5</v>
      </c>
      <c r="H55" s="156"/>
      <c r="I55" s="155">
        <v>4</v>
      </c>
      <c r="J55" s="155">
        <v>3</v>
      </c>
      <c r="K55" s="156"/>
      <c r="L55" s="155">
        <v>3</v>
      </c>
      <c r="M55" s="156"/>
      <c r="N55" s="155">
        <v>0</v>
      </c>
    </row>
    <row r="56" spans="1:14" x14ac:dyDescent="0.25">
      <c r="A56" s="125"/>
      <c r="B56" s="125"/>
      <c r="C56" s="125"/>
      <c r="D56" s="127"/>
      <c r="E56" s="127"/>
      <c r="F56" s="125">
        <v>3</v>
      </c>
      <c r="G56" s="156"/>
      <c r="H56" s="156"/>
      <c r="I56" s="155">
        <v>1</v>
      </c>
      <c r="J56" s="155">
        <v>5</v>
      </c>
      <c r="K56" s="156"/>
      <c r="L56" s="156"/>
      <c r="M56" s="156"/>
      <c r="N56" s="156"/>
    </row>
    <row r="57" spans="1:14" x14ac:dyDescent="0.25">
      <c r="A57" s="125" t="s">
        <v>61</v>
      </c>
      <c r="B57" s="125" t="s">
        <v>27</v>
      </c>
      <c r="C57" s="125" t="s">
        <v>209</v>
      </c>
      <c r="D57" s="125">
        <v>17</v>
      </c>
      <c r="E57" s="125">
        <v>16</v>
      </c>
      <c r="F57" s="125">
        <v>0</v>
      </c>
      <c r="G57" s="155">
        <v>5</v>
      </c>
      <c r="H57" s="155">
        <v>2</v>
      </c>
      <c r="I57" s="155">
        <v>10</v>
      </c>
      <c r="J57" s="155">
        <v>5</v>
      </c>
      <c r="K57" s="155">
        <v>6</v>
      </c>
      <c r="L57" s="155">
        <v>6</v>
      </c>
      <c r="M57" s="155">
        <v>4</v>
      </c>
      <c r="N57" s="155">
        <v>4</v>
      </c>
    </row>
    <row r="58" spans="1:14" x14ac:dyDescent="0.25">
      <c r="A58" s="129"/>
      <c r="B58" s="129"/>
      <c r="C58" s="127"/>
      <c r="D58" s="127"/>
      <c r="E58" s="127"/>
      <c r="F58" s="125">
        <v>1</v>
      </c>
      <c r="G58" s="124">
        <v>1</v>
      </c>
      <c r="H58" s="124">
        <v>14</v>
      </c>
      <c r="I58" s="124">
        <v>3</v>
      </c>
      <c r="J58" s="124">
        <v>5</v>
      </c>
      <c r="K58" s="124">
        <v>10</v>
      </c>
      <c r="L58" s="124">
        <v>8</v>
      </c>
      <c r="M58" s="124">
        <v>12</v>
      </c>
      <c r="N58" s="124">
        <v>6</v>
      </c>
    </row>
    <row r="59" spans="1:14" x14ac:dyDescent="0.25">
      <c r="A59" s="129"/>
      <c r="B59" s="129"/>
      <c r="C59" s="127"/>
      <c r="D59" s="127"/>
      <c r="E59" s="127"/>
      <c r="F59" s="125">
        <v>2</v>
      </c>
      <c r="G59" s="124">
        <v>10</v>
      </c>
      <c r="H59" s="128"/>
      <c r="I59" s="124">
        <v>1</v>
      </c>
      <c r="J59" s="124">
        <v>4</v>
      </c>
      <c r="K59" s="128"/>
      <c r="L59" s="124">
        <v>2</v>
      </c>
      <c r="M59" s="128"/>
      <c r="N59" s="124">
        <v>6</v>
      </c>
    </row>
    <row r="60" spans="1:14" x14ac:dyDescent="0.25">
      <c r="A60" s="129"/>
      <c r="B60" s="129"/>
      <c r="C60" s="127"/>
      <c r="D60" s="127"/>
      <c r="E60" s="127"/>
      <c r="F60" s="125">
        <v>3</v>
      </c>
      <c r="G60" s="128"/>
      <c r="H60" s="128"/>
      <c r="I60" s="124">
        <v>2</v>
      </c>
      <c r="J60" s="124">
        <v>2</v>
      </c>
      <c r="K60" s="128"/>
      <c r="L60" s="128"/>
      <c r="M60" s="128"/>
      <c r="N60" s="128"/>
    </row>
    <row r="61" spans="1:14" x14ac:dyDescent="0.25">
      <c r="A61" s="125" t="s">
        <v>62</v>
      </c>
      <c r="B61" s="125" t="s">
        <v>214</v>
      </c>
      <c r="C61" s="125" t="s">
        <v>213</v>
      </c>
      <c r="D61" s="125">
        <v>19</v>
      </c>
      <c r="E61" s="125">
        <v>18</v>
      </c>
      <c r="F61" s="125">
        <v>0</v>
      </c>
      <c r="G61" s="122">
        <v>6</v>
      </c>
      <c r="H61" s="122">
        <v>2</v>
      </c>
      <c r="I61" s="122">
        <v>9</v>
      </c>
      <c r="J61" s="122">
        <v>10</v>
      </c>
      <c r="K61" s="122">
        <v>7</v>
      </c>
      <c r="L61" s="122">
        <v>16</v>
      </c>
      <c r="M61" s="122">
        <v>12</v>
      </c>
      <c r="N61" s="122">
        <v>13</v>
      </c>
    </row>
    <row r="62" spans="1:14" x14ac:dyDescent="0.25">
      <c r="A62" s="125"/>
      <c r="B62" s="125"/>
      <c r="C62" s="125"/>
      <c r="D62" s="127"/>
      <c r="E62" s="127"/>
      <c r="F62" s="125">
        <v>1</v>
      </c>
      <c r="G62" s="122">
        <v>0</v>
      </c>
      <c r="H62" s="122">
        <v>16</v>
      </c>
      <c r="I62" s="122">
        <v>4</v>
      </c>
      <c r="J62" s="122">
        <v>1</v>
      </c>
      <c r="K62" s="122">
        <v>11</v>
      </c>
      <c r="L62" s="122">
        <v>1</v>
      </c>
      <c r="M62" s="122">
        <v>6</v>
      </c>
      <c r="N62" s="122">
        <v>2</v>
      </c>
    </row>
    <row r="63" spans="1:14" x14ac:dyDescent="0.25">
      <c r="A63" s="125"/>
      <c r="B63" s="125"/>
      <c r="C63" s="125"/>
      <c r="D63" s="127"/>
      <c r="E63" s="127"/>
      <c r="F63" s="125">
        <v>2</v>
      </c>
      <c r="G63" s="122">
        <v>12</v>
      </c>
      <c r="H63" s="154"/>
      <c r="I63" s="122">
        <v>3</v>
      </c>
      <c r="J63" s="122">
        <v>1</v>
      </c>
      <c r="K63" s="154"/>
      <c r="L63" s="122">
        <v>1</v>
      </c>
      <c r="M63" s="154"/>
      <c r="N63" s="122">
        <v>3</v>
      </c>
    </row>
    <row r="64" spans="1:14" x14ac:dyDescent="0.25">
      <c r="A64" s="125"/>
      <c r="B64" s="125"/>
      <c r="C64" s="125"/>
      <c r="D64" s="127"/>
      <c r="E64" s="127"/>
      <c r="F64" s="125">
        <v>3</v>
      </c>
      <c r="G64" s="154"/>
      <c r="H64" s="154"/>
      <c r="I64" s="122">
        <v>2</v>
      </c>
      <c r="J64" s="122">
        <v>6</v>
      </c>
      <c r="K64" s="154"/>
      <c r="L64" s="154"/>
      <c r="M64" s="154"/>
      <c r="N64" s="154"/>
    </row>
    <row r="65" spans="1:14" x14ac:dyDescent="0.25">
      <c r="A65" s="125" t="s">
        <v>63</v>
      </c>
      <c r="B65" s="125" t="s">
        <v>25</v>
      </c>
      <c r="C65" s="125" t="s">
        <v>216</v>
      </c>
      <c r="D65" s="125">
        <v>22</v>
      </c>
      <c r="E65" s="125">
        <v>21</v>
      </c>
      <c r="F65" s="125">
        <v>0</v>
      </c>
      <c r="G65" s="122">
        <v>10</v>
      </c>
      <c r="H65" s="122"/>
      <c r="I65" s="122">
        <v>4</v>
      </c>
      <c r="J65" s="122">
        <v>3</v>
      </c>
      <c r="K65" s="122">
        <v>2</v>
      </c>
      <c r="L65" s="122">
        <v>4</v>
      </c>
      <c r="M65" s="122">
        <v>10</v>
      </c>
      <c r="N65" s="122">
        <v>10</v>
      </c>
    </row>
    <row r="66" spans="1:14" x14ac:dyDescent="0.25">
      <c r="A66" s="125" t="s">
        <v>63</v>
      </c>
      <c r="B66" s="125" t="s">
        <v>25</v>
      </c>
      <c r="C66" s="125"/>
      <c r="D66" s="127"/>
      <c r="E66" s="127"/>
      <c r="F66" s="125">
        <v>1</v>
      </c>
      <c r="G66" s="124">
        <v>7</v>
      </c>
      <c r="H66" s="124">
        <v>21</v>
      </c>
      <c r="I66" s="124">
        <v>5</v>
      </c>
      <c r="J66" s="124">
        <v>2</v>
      </c>
      <c r="K66" s="124">
        <v>19</v>
      </c>
      <c r="L66" s="124">
        <v>7</v>
      </c>
      <c r="M66" s="124">
        <v>11</v>
      </c>
      <c r="N66" s="124">
        <v>9</v>
      </c>
    </row>
    <row r="67" spans="1:14" x14ac:dyDescent="0.25">
      <c r="A67" s="125" t="s">
        <v>63</v>
      </c>
      <c r="B67" s="125" t="s">
        <v>25</v>
      </c>
      <c r="C67" s="125"/>
      <c r="D67" s="127"/>
      <c r="E67" s="127"/>
      <c r="F67" s="125">
        <v>2</v>
      </c>
      <c r="G67" s="124">
        <v>4</v>
      </c>
      <c r="H67" s="143"/>
      <c r="I67" s="124">
        <v>3</v>
      </c>
      <c r="J67" s="124">
        <v>7</v>
      </c>
      <c r="K67" s="143"/>
      <c r="L67" s="124">
        <v>10</v>
      </c>
      <c r="M67" s="143"/>
      <c r="N67" s="124">
        <v>2</v>
      </c>
    </row>
    <row r="68" spans="1:14" x14ac:dyDescent="0.25">
      <c r="A68" s="125" t="s">
        <v>63</v>
      </c>
      <c r="B68" s="125" t="s">
        <v>25</v>
      </c>
      <c r="C68" s="125"/>
      <c r="D68" s="127"/>
      <c r="E68" s="127"/>
      <c r="F68" s="125">
        <v>3</v>
      </c>
      <c r="G68" s="143"/>
      <c r="H68" s="143"/>
      <c r="I68" s="124">
        <v>9</v>
      </c>
      <c r="J68" s="124">
        <v>9</v>
      </c>
      <c r="K68" s="143"/>
      <c r="L68" s="143"/>
      <c r="M68" s="143"/>
      <c r="N68" s="143"/>
    </row>
    <row r="69" spans="1:14" x14ac:dyDescent="0.25">
      <c r="A69" s="125" t="s">
        <v>64</v>
      </c>
      <c r="B69" s="125">
        <v>5</v>
      </c>
      <c r="C69" s="125" t="s">
        <v>221</v>
      </c>
      <c r="D69" s="125">
        <v>28</v>
      </c>
      <c r="E69" s="125">
        <v>25</v>
      </c>
      <c r="F69" s="125">
        <v>0</v>
      </c>
      <c r="G69" s="122">
        <v>7</v>
      </c>
      <c r="H69" s="122">
        <v>3</v>
      </c>
      <c r="I69" s="122">
        <v>14</v>
      </c>
      <c r="J69" s="122">
        <v>5</v>
      </c>
      <c r="K69" s="122">
        <v>2</v>
      </c>
      <c r="L69" s="122">
        <v>14</v>
      </c>
      <c r="M69" s="122">
        <v>8</v>
      </c>
      <c r="N69" s="122">
        <v>9</v>
      </c>
    </row>
    <row r="70" spans="1:14" x14ac:dyDescent="0.25">
      <c r="A70" s="125" t="s">
        <v>64</v>
      </c>
      <c r="B70" s="125">
        <v>5</v>
      </c>
      <c r="C70" s="125" t="s">
        <v>221</v>
      </c>
      <c r="D70" s="125">
        <v>28</v>
      </c>
      <c r="E70" s="125">
        <v>25</v>
      </c>
      <c r="F70" s="125">
        <v>1</v>
      </c>
      <c r="G70" s="124">
        <v>2</v>
      </c>
      <c r="H70" s="124">
        <v>22</v>
      </c>
      <c r="I70" s="124">
        <v>2</v>
      </c>
      <c r="J70" s="124">
        <v>3</v>
      </c>
      <c r="K70" s="124">
        <v>23</v>
      </c>
      <c r="L70" s="124">
        <v>3</v>
      </c>
      <c r="M70" s="124">
        <v>14</v>
      </c>
      <c r="N70" s="124">
        <v>8</v>
      </c>
    </row>
    <row r="71" spans="1:14" x14ac:dyDescent="0.25">
      <c r="A71" s="125" t="s">
        <v>64</v>
      </c>
      <c r="B71" s="125">
        <v>5</v>
      </c>
      <c r="C71" s="125" t="s">
        <v>221</v>
      </c>
      <c r="D71" s="125">
        <v>28</v>
      </c>
      <c r="E71" s="125">
        <v>25</v>
      </c>
      <c r="F71" s="125">
        <v>2</v>
      </c>
      <c r="G71" s="124">
        <v>16</v>
      </c>
      <c r="H71" s="128"/>
      <c r="I71" s="124"/>
      <c r="J71" s="124">
        <v>6</v>
      </c>
      <c r="K71" s="128"/>
      <c r="L71" s="124">
        <v>3</v>
      </c>
      <c r="M71" s="128"/>
      <c r="N71" s="124">
        <v>5</v>
      </c>
    </row>
    <row r="72" spans="1:14" x14ac:dyDescent="0.25">
      <c r="A72" s="125" t="s">
        <v>64</v>
      </c>
      <c r="B72" s="125">
        <v>5</v>
      </c>
      <c r="C72" s="125" t="s">
        <v>221</v>
      </c>
      <c r="D72" s="125">
        <v>28</v>
      </c>
      <c r="E72" s="125">
        <v>25</v>
      </c>
      <c r="F72" s="125">
        <v>3</v>
      </c>
      <c r="G72" s="128"/>
      <c r="H72" s="128"/>
      <c r="I72" s="124">
        <v>8</v>
      </c>
      <c r="J72" s="124">
        <v>9</v>
      </c>
      <c r="K72" s="128"/>
      <c r="L72" s="128"/>
      <c r="M72" s="128"/>
      <c r="N72" s="128"/>
    </row>
    <row r="73" spans="1:14" x14ac:dyDescent="0.25">
      <c r="A73" s="125" t="s">
        <v>65</v>
      </c>
      <c r="B73" s="125" t="s">
        <v>25</v>
      </c>
      <c r="C73" s="125" t="s">
        <v>225</v>
      </c>
      <c r="D73" s="125">
        <v>23</v>
      </c>
      <c r="E73" s="125">
        <v>21</v>
      </c>
      <c r="F73" s="125">
        <v>0</v>
      </c>
      <c r="G73" s="122">
        <v>1</v>
      </c>
      <c r="H73" s="122">
        <v>2</v>
      </c>
      <c r="I73" s="122">
        <v>3</v>
      </c>
      <c r="J73" s="122">
        <v>5</v>
      </c>
      <c r="K73" s="122">
        <v>2</v>
      </c>
      <c r="L73" s="122">
        <v>11</v>
      </c>
      <c r="M73" s="122">
        <v>16</v>
      </c>
      <c r="N73" s="122">
        <v>18</v>
      </c>
    </row>
    <row r="74" spans="1:14" x14ac:dyDescent="0.25">
      <c r="A74" s="125"/>
      <c r="B74" s="125"/>
      <c r="C74" s="125"/>
      <c r="D74" s="125"/>
      <c r="E74" s="125"/>
      <c r="F74" s="125">
        <v>1</v>
      </c>
      <c r="G74" s="122">
        <v>15</v>
      </c>
      <c r="H74" s="122">
        <v>19</v>
      </c>
      <c r="I74" s="122">
        <v>8</v>
      </c>
      <c r="J74" s="122">
        <v>7</v>
      </c>
      <c r="K74" s="122">
        <v>19</v>
      </c>
      <c r="L74" s="122">
        <v>9</v>
      </c>
      <c r="M74" s="122">
        <v>5</v>
      </c>
      <c r="N74" s="122">
        <v>3</v>
      </c>
    </row>
    <row r="75" spans="1:14" x14ac:dyDescent="0.25">
      <c r="A75" s="125"/>
      <c r="B75" s="125"/>
      <c r="C75" s="125"/>
      <c r="D75" s="125"/>
      <c r="E75" s="125"/>
      <c r="F75" s="125">
        <v>2</v>
      </c>
      <c r="G75" s="122">
        <v>5</v>
      </c>
      <c r="H75" s="154"/>
      <c r="I75" s="122">
        <v>5</v>
      </c>
      <c r="J75" s="122">
        <v>5</v>
      </c>
      <c r="K75" s="154"/>
      <c r="L75" s="122">
        <v>1</v>
      </c>
      <c r="M75" s="154"/>
      <c r="N75" s="122">
        <v>0</v>
      </c>
    </row>
    <row r="76" spans="1:14" x14ac:dyDescent="0.25">
      <c r="A76" s="125"/>
      <c r="B76" s="125"/>
      <c r="C76" s="125"/>
      <c r="D76" s="125"/>
      <c r="E76" s="125"/>
      <c r="F76" s="125">
        <v>3</v>
      </c>
      <c r="G76" s="154"/>
      <c r="H76" s="154"/>
      <c r="I76" s="122">
        <v>5</v>
      </c>
      <c r="J76" s="122">
        <v>4</v>
      </c>
      <c r="K76" s="154"/>
      <c r="L76" s="154"/>
      <c r="M76" s="154"/>
      <c r="N76" s="154"/>
    </row>
    <row r="77" spans="1:14" x14ac:dyDescent="0.25">
      <c r="A77" s="125" t="s">
        <v>65</v>
      </c>
      <c r="B77" s="125" t="s">
        <v>27</v>
      </c>
      <c r="C77" s="127" t="s">
        <v>225</v>
      </c>
      <c r="D77" s="125">
        <v>23</v>
      </c>
      <c r="E77" s="125">
        <v>22</v>
      </c>
      <c r="F77" s="125">
        <v>0</v>
      </c>
      <c r="G77" s="122">
        <v>4</v>
      </c>
      <c r="H77" s="122">
        <v>3</v>
      </c>
      <c r="I77" s="122">
        <v>4</v>
      </c>
      <c r="J77" s="122">
        <v>5</v>
      </c>
      <c r="K77" s="122">
        <v>6</v>
      </c>
      <c r="L77" s="122">
        <v>10</v>
      </c>
      <c r="M77" s="122">
        <v>20</v>
      </c>
      <c r="N77" s="122">
        <v>21</v>
      </c>
    </row>
    <row r="78" spans="1:14" x14ac:dyDescent="0.25">
      <c r="A78" s="129"/>
      <c r="B78" s="129"/>
      <c r="C78" s="127"/>
      <c r="D78" s="125"/>
      <c r="E78" s="125"/>
      <c r="F78" s="125">
        <v>1</v>
      </c>
      <c r="G78" s="122">
        <v>14</v>
      </c>
      <c r="H78" s="122">
        <v>19</v>
      </c>
      <c r="I78" s="122">
        <v>11</v>
      </c>
      <c r="J78" s="122">
        <v>6</v>
      </c>
      <c r="K78" s="122">
        <v>16</v>
      </c>
      <c r="L78" s="122">
        <v>12</v>
      </c>
      <c r="M78" s="122">
        <v>2</v>
      </c>
      <c r="N78" s="122">
        <v>1</v>
      </c>
    </row>
    <row r="79" spans="1:14" x14ac:dyDescent="0.25">
      <c r="A79" s="129"/>
      <c r="B79" s="129"/>
      <c r="C79" s="127"/>
      <c r="D79" s="125"/>
      <c r="E79" s="125"/>
      <c r="F79" s="125">
        <v>2</v>
      </c>
      <c r="G79" s="122">
        <v>4</v>
      </c>
      <c r="H79" s="154"/>
      <c r="I79" s="122">
        <v>5</v>
      </c>
      <c r="J79" s="122">
        <v>7</v>
      </c>
      <c r="K79" s="154"/>
      <c r="L79" s="122">
        <v>0</v>
      </c>
      <c r="M79" s="154"/>
      <c r="N79" s="122">
        <v>0</v>
      </c>
    </row>
    <row r="80" spans="1:14" x14ac:dyDescent="0.25">
      <c r="A80" s="129"/>
      <c r="B80" s="129"/>
      <c r="C80" s="127"/>
      <c r="D80" s="125"/>
      <c r="E80" s="125"/>
      <c r="F80" s="125">
        <v>3</v>
      </c>
      <c r="G80" s="154"/>
      <c r="H80" s="154"/>
      <c r="I80" s="122">
        <v>2</v>
      </c>
      <c r="J80" s="122">
        <v>4</v>
      </c>
      <c r="K80" s="154"/>
      <c r="L80" s="154"/>
      <c r="M80" s="154"/>
      <c r="N80" s="154"/>
    </row>
    <row r="81" spans="1:14" x14ac:dyDescent="0.25">
      <c r="A81" s="125" t="s">
        <v>68</v>
      </c>
      <c r="B81" s="125">
        <v>5</v>
      </c>
      <c r="C81" s="125" t="s">
        <v>232</v>
      </c>
      <c r="D81" s="125">
        <v>2</v>
      </c>
      <c r="E81" s="125">
        <v>2</v>
      </c>
      <c r="F81" s="125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1</v>
      </c>
      <c r="M81" s="122">
        <v>1</v>
      </c>
      <c r="N81" s="122">
        <v>1</v>
      </c>
    </row>
    <row r="82" spans="1:14" x14ac:dyDescent="0.25">
      <c r="A82" s="125" t="s">
        <v>68</v>
      </c>
      <c r="B82" s="125">
        <v>5</v>
      </c>
      <c r="C82" s="125"/>
      <c r="D82" s="127"/>
      <c r="E82" s="127"/>
      <c r="F82" s="125">
        <v>1</v>
      </c>
      <c r="G82" s="124">
        <v>1</v>
      </c>
      <c r="H82" s="124">
        <v>2</v>
      </c>
      <c r="I82" s="124">
        <v>1</v>
      </c>
      <c r="J82" s="124">
        <v>0</v>
      </c>
      <c r="K82" s="124">
        <v>2</v>
      </c>
      <c r="L82" s="124">
        <v>1</v>
      </c>
      <c r="M82" s="124">
        <v>1</v>
      </c>
      <c r="N82" s="124">
        <v>1</v>
      </c>
    </row>
    <row r="83" spans="1:14" x14ac:dyDescent="0.25">
      <c r="A83" s="125" t="s">
        <v>53</v>
      </c>
      <c r="B83" s="125">
        <v>5</v>
      </c>
      <c r="C83" s="125"/>
      <c r="D83" s="127"/>
      <c r="E83" s="127"/>
      <c r="F83" s="125">
        <v>2</v>
      </c>
      <c r="G83" s="124">
        <v>1</v>
      </c>
      <c r="H83" s="128">
        <v>0</v>
      </c>
      <c r="I83" s="124">
        <v>1</v>
      </c>
      <c r="J83" s="124">
        <v>2</v>
      </c>
      <c r="K83" s="128">
        <v>0</v>
      </c>
      <c r="L83" s="124">
        <v>0</v>
      </c>
      <c r="M83" s="128">
        <v>0</v>
      </c>
      <c r="N83" s="124">
        <v>0</v>
      </c>
    </row>
    <row r="84" spans="1:14" x14ac:dyDescent="0.25">
      <c r="A84" s="125" t="s">
        <v>68</v>
      </c>
      <c r="B84" s="125">
        <v>5</v>
      </c>
      <c r="C84" s="125"/>
      <c r="D84" s="127"/>
      <c r="E84" s="127"/>
      <c r="F84" s="125">
        <v>3</v>
      </c>
      <c r="G84" s="128">
        <v>0</v>
      </c>
      <c r="H84" s="128">
        <v>0</v>
      </c>
      <c r="I84" s="124">
        <v>0</v>
      </c>
      <c r="J84" s="124">
        <v>0</v>
      </c>
      <c r="K84" s="128">
        <v>0</v>
      </c>
      <c r="L84" s="128">
        <v>0</v>
      </c>
      <c r="M84" s="128">
        <v>0</v>
      </c>
      <c r="N84" s="128">
        <v>0</v>
      </c>
    </row>
    <row r="85" spans="1:14" x14ac:dyDescent="0.25">
      <c r="A85" s="125" t="s">
        <v>71</v>
      </c>
      <c r="B85" s="125">
        <v>5</v>
      </c>
      <c r="C85" s="125" t="s">
        <v>235</v>
      </c>
      <c r="D85" s="125">
        <v>16</v>
      </c>
      <c r="E85" s="125">
        <v>12</v>
      </c>
      <c r="F85" s="125">
        <v>0</v>
      </c>
      <c r="G85" s="122">
        <v>2</v>
      </c>
      <c r="H85" s="122">
        <v>1</v>
      </c>
      <c r="I85" s="122">
        <v>4</v>
      </c>
      <c r="J85" s="122">
        <v>3</v>
      </c>
      <c r="K85" s="122">
        <v>1</v>
      </c>
      <c r="L85" s="122">
        <v>1</v>
      </c>
      <c r="M85" s="122">
        <v>0</v>
      </c>
      <c r="N85" s="122">
        <v>1</v>
      </c>
    </row>
    <row r="86" spans="1:14" x14ac:dyDescent="0.25">
      <c r="A86" s="125"/>
      <c r="B86" s="125"/>
      <c r="C86" s="125"/>
      <c r="D86" s="127"/>
      <c r="E86" s="127"/>
      <c r="F86" s="125">
        <v>1</v>
      </c>
      <c r="G86" s="124">
        <v>3</v>
      </c>
      <c r="H86" s="124">
        <v>11</v>
      </c>
      <c r="I86" s="124">
        <v>4</v>
      </c>
      <c r="J86" s="124">
        <v>3</v>
      </c>
      <c r="K86" s="124">
        <v>13</v>
      </c>
      <c r="L86" s="124">
        <v>6</v>
      </c>
      <c r="M86" s="124">
        <v>10</v>
      </c>
      <c r="N86" s="124">
        <v>3</v>
      </c>
    </row>
    <row r="87" spans="1:14" x14ac:dyDescent="0.25">
      <c r="A87" s="125"/>
      <c r="B87" s="125"/>
      <c r="C87" s="125"/>
      <c r="D87" s="127"/>
      <c r="E87" s="127"/>
      <c r="F87" s="125">
        <v>2</v>
      </c>
      <c r="G87" s="124">
        <v>7</v>
      </c>
      <c r="H87" s="128"/>
      <c r="I87" s="124">
        <v>0</v>
      </c>
      <c r="J87" s="124">
        <v>0</v>
      </c>
      <c r="K87" s="128"/>
      <c r="L87" s="124">
        <v>2</v>
      </c>
      <c r="M87" s="128"/>
      <c r="N87" s="124">
        <v>6</v>
      </c>
    </row>
    <row r="88" spans="1:14" x14ac:dyDescent="0.25">
      <c r="A88" s="125"/>
      <c r="B88" s="125"/>
      <c r="C88" s="125"/>
      <c r="D88" s="127"/>
      <c r="E88" s="127"/>
      <c r="F88" s="125">
        <v>3</v>
      </c>
      <c r="G88" s="128"/>
      <c r="H88" s="128"/>
      <c r="I88" s="124">
        <v>3</v>
      </c>
      <c r="J88" s="124">
        <v>4</v>
      </c>
      <c r="K88" s="128"/>
      <c r="L88" s="128"/>
      <c r="M88" s="128"/>
      <c r="N88" s="128"/>
    </row>
    <row r="89" spans="1:14" x14ac:dyDescent="0.25">
      <c r="A89" s="125" t="s">
        <v>80</v>
      </c>
      <c r="B89" s="125">
        <v>5</v>
      </c>
      <c r="C89" s="125" t="s">
        <v>239</v>
      </c>
      <c r="D89" s="125">
        <v>13</v>
      </c>
      <c r="E89" s="125">
        <v>13</v>
      </c>
      <c r="F89" s="125">
        <v>0</v>
      </c>
      <c r="G89" s="122">
        <v>3</v>
      </c>
      <c r="H89" s="122"/>
      <c r="I89" s="122">
        <v>6</v>
      </c>
      <c r="J89" s="122">
        <v>2</v>
      </c>
      <c r="K89" s="122">
        <v>6</v>
      </c>
      <c r="L89" s="122">
        <v>3</v>
      </c>
      <c r="M89" s="122"/>
      <c r="N89" s="122">
        <v>1</v>
      </c>
    </row>
    <row r="90" spans="1:14" x14ac:dyDescent="0.25">
      <c r="A90" s="125"/>
      <c r="B90" s="125"/>
      <c r="C90" s="125"/>
      <c r="D90" s="127"/>
      <c r="E90" s="127"/>
      <c r="F90" s="125">
        <v>1</v>
      </c>
      <c r="G90" s="124"/>
      <c r="H90" s="124">
        <v>13</v>
      </c>
      <c r="I90" s="124">
        <v>2</v>
      </c>
      <c r="J90" s="124">
        <v>3</v>
      </c>
      <c r="K90" s="124">
        <v>7</v>
      </c>
      <c r="L90" s="124">
        <v>3</v>
      </c>
      <c r="M90" s="124">
        <v>13</v>
      </c>
      <c r="N90" s="124">
        <v>9</v>
      </c>
    </row>
    <row r="91" spans="1:14" x14ac:dyDescent="0.25">
      <c r="A91" s="125"/>
      <c r="B91" s="125"/>
      <c r="C91" s="125"/>
      <c r="D91" s="127"/>
      <c r="E91" s="127"/>
      <c r="F91" s="125">
        <v>2</v>
      </c>
      <c r="G91" s="124">
        <v>10</v>
      </c>
      <c r="H91" s="128"/>
      <c r="I91" s="124">
        <v>1</v>
      </c>
      <c r="J91" s="124">
        <v>2</v>
      </c>
      <c r="K91" s="128"/>
      <c r="L91" s="124">
        <v>7</v>
      </c>
      <c r="M91" s="128"/>
      <c r="N91" s="124">
        <v>3</v>
      </c>
    </row>
    <row r="92" spans="1:14" x14ac:dyDescent="0.25">
      <c r="A92" s="125"/>
      <c r="B92" s="125"/>
      <c r="C92" s="125"/>
      <c r="D92" s="127"/>
      <c r="E92" s="127"/>
      <c r="F92" s="125">
        <v>3</v>
      </c>
      <c r="G92" s="128"/>
      <c r="H92" s="128"/>
      <c r="I92" s="124">
        <v>4</v>
      </c>
      <c r="J92" s="124">
        <v>6</v>
      </c>
      <c r="K92" s="128"/>
      <c r="L92" s="128"/>
      <c r="M92" s="128"/>
      <c r="N92" s="128"/>
    </row>
    <row r="93" spans="1:14" x14ac:dyDescent="0.25">
      <c r="A93" s="125" t="s">
        <v>83</v>
      </c>
      <c r="B93" s="125">
        <v>5</v>
      </c>
      <c r="C93" s="125" t="s">
        <v>250</v>
      </c>
      <c r="D93" s="125">
        <v>7</v>
      </c>
      <c r="E93" s="125">
        <v>6</v>
      </c>
      <c r="F93" s="125">
        <v>0</v>
      </c>
      <c r="G93" s="122">
        <v>1</v>
      </c>
      <c r="H93" s="122">
        <v>1</v>
      </c>
      <c r="I93" s="122">
        <v>1</v>
      </c>
      <c r="J93" s="122">
        <v>1</v>
      </c>
      <c r="K93" s="122">
        <v>1</v>
      </c>
      <c r="L93" s="122">
        <v>1</v>
      </c>
      <c r="M93" s="122">
        <v>2</v>
      </c>
      <c r="N93" s="122">
        <v>3</v>
      </c>
    </row>
    <row r="94" spans="1:14" x14ac:dyDescent="0.25">
      <c r="A94" s="125"/>
      <c r="B94" s="125"/>
      <c r="C94" s="125"/>
      <c r="D94" s="127"/>
      <c r="E94" s="127"/>
      <c r="F94" s="125">
        <v>1</v>
      </c>
      <c r="G94" s="124"/>
      <c r="H94" s="124">
        <v>5</v>
      </c>
      <c r="I94" s="124"/>
      <c r="J94" s="124"/>
      <c r="K94" s="124">
        <v>5</v>
      </c>
      <c r="L94" s="124">
        <v>2</v>
      </c>
      <c r="M94" s="124">
        <v>4</v>
      </c>
      <c r="N94" s="124"/>
    </row>
    <row r="95" spans="1:14" x14ac:dyDescent="0.25">
      <c r="A95" s="125"/>
      <c r="B95" s="125"/>
      <c r="C95" s="125"/>
      <c r="D95" s="127"/>
      <c r="E95" s="127"/>
      <c r="F95" s="125">
        <v>2</v>
      </c>
      <c r="G95" s="124">
        <v>5</v>
      </c>
      <c r="H95" s="128"/>
      <c r="I95" s="124"/>
      <c r="J95" s="124">
        <v>1</v>
      </c>
      <c r="K95" s="128"/>
      <c r="L95" s="124">
        <v>3</v>
      </c>
      <c r="M95" s="128"/>
      <c r="N95" s="124">
        <v>3</v>
      </c>
    </row>
    <row r="96" spans="1:14" x14ac:dyDescent="0.25">
      <c r="A96" s="125"/>
      <c r="B96" s="125"/>
      <c r="C96" s="125"/>
      <c r="D96" s="127"/>
      <c r="E96" s="127"/>
      <c r="F96" s="125">
        <v>3</v>
      </c>
      <c r="G96" s="128"/>
      <c r="H96" s="128"/>
      <c r="I96" s="124">
        <v>5</v>
      </c>
      <c r="J96" s="124">
        <v>4</v>
      </c>
      <c r="K96" s="128"/>
      <c r="L96" s="128"/>
      <c r="M96" s="128"/>
      <c r="N96" s="128"/>
    </row>
    <row r="97" spans="1:14" x14ac:dyDescent="0.25">
      <c r="A97" s="125" t="s">
        <v>26</v>
      </c>
      <c r="B97" s="125">
        <v>5</v>
      </c>
      <c r="C97" s="125" t="s">
        <v>253</v>
      </c>
      <c r="D97" s="125">
        <v>4</v>
      </c>
      <c r="E97" s="125">
        <v>4</v>
      </c>
      <c r="F97" s="125">
        <v>0</v>
      </c>
      <c r="G97" s="122"/>
      <c r="H97" s="122">
        <v>1</v>
      </c>
      <c r="I97" s="122"/>
      <c r="J97" s="122"/>
      <c r="K97" s="122"/>
      <c r="L97" s="122"/>
      <c r="M97" s="122"/>
      <c r="N97" s="122"/>
    </row>
    <row r="98" spans="1:14" x14ac:dyDescent="0.25">
      <c r="A98" s="125"/>
      <c r="B98" s="125"/>
      <c r="C98" s="125"/>
      <c r="D98" s="127"/>
      <c r="E98" s="127"/>
      <c r="F98" s="125">
        <v>1</v>
      </c>
      <c r="G98" s="124"/>
      <c r="H98" s="124">
        <v>3</v>
      </c>
      <c r="I98" s="124"/>
      <c r="J98" s="124"/>
      <c r="K98" s="124">
        <v>4</v>
      </c>
      <c r="L98" s="124"/>
      <c r="M98" s="124">
        <v>4</v>
      </c>
      <c r="N98" s="124">
        <v>1</v>
      </c>
    </row>
    <row r="99" spans="1:14" x14ac:dyDescent="0.25">
      <c r="A99" s="125"/>
      <c r="B99" s="125"/>
      <c r="C99" s="125"/>
      <c r="D99" s="127"/>
      <c r="E99" s="127"/>
      <c r="F99" s="125">
        <v>2</v>
      </c>
      <c r="G99" s="124">
        <v>4</v>
      </c>
      <c r="H99" s="128"/>
      <c r="I99" s="124">
        <v>1</v>
      </c>
      <c r="J99" s="124"/>
      <c r="K99" s="128"/>
      <c r="L99" s="124">
        <v>4</v>
      </c>
      <c r="M99" s="128"/>
      <c r="N99" s="124">
        <v>3</v>
      </c>
    </row>
    <row r="100" spans="1:14" x14ac:dyDescent="0.25">
      <c r="A100" s="125"/>
      <c r="B100" s="125"/>
      <c r="C100" s="125"/>
      <c r="D100" s="127"/>
      <c r="E100" s="127"/>
      <c r="F100" s="125">
        <v>3</v>
      </c>
      <c r="G100" s="128"/>
      <c r="H100" s="128"/>
      <c r="I100" s="124">
        <v>3</v>
      </c>
      <c r="J100" s="124">
        <v>4</v>
      </c>
      <c r="K100" s="128"/>
      <c r="L100" s="128"/>
      <c r="M100" s="128"/>
      <c r="N100" s="128"/>
    </row>
  </sheetData>
  <dataValidations count="6">
    <dataValidation type="list" allowBlank="1" showInputMessage="1" showErrorMessage="1" sqref="A13:A24">
      <formula1>$S$4:$S$37</formula1>
    </dataValidation>
    <dataValidation type="list" allowBlank="1" showInputMessage="1" showErrorMessage="1" sqref="A25:A40">
      <formula1>$S$4:$S$38</formula1>
    </dataValidation>
    <dataValidation type="list" allowBlank="1" showInputMessage="1" showErrorMessage="1" sqref="A41:A52">
      <formula1>$S$4:$S$42</formula1>
    </dataValidation>
    <dataValidation type="list" allowBlank="1" showInputMessage="1" showErrorMessage="1" sqref="A53:A64 A69:A100">
      <formula1>$S$4:$S$39</formula1>
    </dataValidation>
    <dataValidation type="list" allowBlank="1" showInputMessage="1" showErrorMessage="1" sqref="A65:A68">
      <formula1>$S$4:$S$34</formula1>
    </dataValidation>
    <dataValidation type="list" allowBlank="1" showInputMessage="1" showErrorMessage="1" sqref="B13:B100">
      <formula1>$T$4:$T$8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55" workbookViewId="0">
      <selection activeCell="A68" sqref="A68:S70"/>
    </sheetView>
  </sheetViews>
  <sheetFormatPr defaultRowHeight="15" x14ac:dyDescent="0.25"/>
  <cols>
    <col min="1" max="1" width="21.28515625" customWidth="1"/>
    <col min="2" max="2" width="7" customWidth="1"/>
    <col min="3" max="3" width="14.42578125" customWidth="1"/>
  </cols>
  <sheetData>
    <row r="1" spans="1:19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79"/>
      <c r="L1" s="79"/>
      <c r="M1" s="79"/>
      <c r="N1" s="79"/>
      <c r="O1" s="79"/>
      <c r="P1" s="79"/>
      <c r="Q1" s="79"/>
    </row>
    <row r="3" spans="1:19" ht="25.5" x14ac:dyDescent="0.25">
      <c r="A3" s="100" t="s">
        <v>115</v>
      </c>
      <c r="B3" s="100" t="s">
        <v>36</v>
      </c>
      <c r="C3" s="100" t="s">
        <v>3</v>
      </c>
      <c r="D3" s="100" t="s">
        <v>4</v>
      </c>
      <c r="E3" s="100" t="s">
        <v>5</v>
      </c>
      <c r="F3" s="100" t="s">
        <v>85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x14ac:dyDescent="0.25">
      <c r="A4" s="100"/>
      <c r="B4" s="100"/>
      <c r="C4" s="100"/>
      <c r="D4" s="101"/>
      <c r="E4" s="101"/>
      <c r="F4" s="101"/>
      <c r="G4" s="104" t="s">
        <v>118</v>
      </c>
      <c r="H4" s="104" t="s">
        <v>119</v>
      </c>
      <c r="I4" s="104" t="s">
        <v>120</v>
      </c>
      <c r="J4" s="104" t="s">
        <v>121</v>
      </c>
      <c r="K4" s="104" t="s">
        <v>116</v>
      </c>
      <c r="L4" s="104" t="s">
        <v>117</v>
      </c>
      <c r="M4" s="104" t="s">
        <v>104</v>
      </c>
      <c r="N4" s="104" t="s">
        <v>105</v>
      </c>
      <c r="O4" s="104" t="s">
        <v>99</v>
      </c>
      <c r="P4" s="104" t="s">
        <v>100</v>
      </c>
      <c r="Q4" s="104" t="s">
        <v>122</v>
      </c>
      <c r="R4" s="104" t="s">
        <v>123</v>
      </c>
      <c r="S4" s="104" t="s">
        <v>124</v>
      </c>
    </row>
    <row r="5" spans="1:19" x14ac:dyDescent="0.25">
      <c r="A5" s="98" t="s">
        <v>70</v>
      </c>
      <c r="B5" s="98">
        <v>5</v>
      </c>
      <c r="C5" s="98" t="s">
        <v>129</v>
      </c>
      <c r="D5" s="98">
        <v>2</v>
      </c>
      <c r="E5" s="98">
        <v>2</v>
      </c>
      <c r="F5" s="98">
        <v>0</v>
      </c>
      <c r="G5" s="102">
        <v>0</v>
      </c>
      <c r="H5" s="102">
        <v>0</v>
      </c>
      <c r="I5" s="102">
        <v>1</v>
      </c>
      <c r="J5" s="102">
        <v>1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</row>
    <row r="6" spans="1:19" x14ac:dyDescent="0.25">
      <c r="A6" s="98"/>
      <c r="B6" s="98"/>
      <c r="C6" s="98"/>
      <c r="D6" s="99"/>
      <c r="E6" s="99"/>
      <c r="F6" s="98">
        <v>1</v>
      </c>
      <c r="G6" s="97">
        <v>2</v>
      </c>
      <c r="H6" s="97">
        <v>2</v>
      </c>
      <c r="I6" s="97">
        <v>1</v>
      </c>
      <c r="J6" s="97">
        <v>1</v>
      </c>
      <c r="K6" s="97">
        <v>2</v>
      </c>
      <c r="L6" s="97">
        <v>2</v>
      </c>
      <c r="M6" s="97">
        <v>2</v>
      </c>
      <c r="N6" s="97">
        <v>2</v>
      </c>
      <c r="O6" s="97">
        <v>1</v>
      </c>
      <c r="P6" s="97">
        <v>0</v>
      </c>
      <c r="Q6" s="97">
        <v>2</v>
      </c>
      <c r="R6" s="97">
        <v>1</v>
      </c>
      <c r="S6" s="97">
        <v>0</v>
      </c>
    </row>
    <row r="7" spans="1:19" x14ac:dyDescent="0.25">
      <c r="A7" s="98"/>
      <c r="B7" s="98"/>
      <c r="C7" s="98"/>
      <c r="D7" s="99"/>
      <c r="E7" s="99"/>
      <c r="F7" s="98">
        <v>2</v>
      </c>
      <c r="G7" s="97">
        <v>0</v>
      </c>
      <c r="H7" s="103"/>
      <c r="I7" s="97">
        <v>0</v>
      </c>
      <c r="J7" s="103"/>
      <c r="K7" s="97">
        <v>0</v>
      </c>
      <c r="L7" s="103"/>
      <c r="M7" s="103"/>
      <c r="N7" s="97">
        <v>0</v>
      </c>
      <c r="O7" s="97">
        <v>1</v>
      </c>
      <c r="P7" s="97">
        <v>2</v>
      </c>
      <c r="Q7" s="97">
        <v>0</v>
      </c>
      <c r="R7" s="97">
        <v>1</v>
      </c>
      <c r="S7" s="97">
        <v>2</v>
      </c>
    </row>
    <row r="8" spans="1:19" x14ac:dyDescent="0.25">
      <c r="A8" s="98" t="s">
        <v>21</v>
      </c>
      <c r="B8" s="98">
        <v>5</v>
      </c>
      <c r="C8" s="98" t="s">
        <v>78</v>
      </c>
      <c r="D8" s="98">
        <v>1</v>
      </c>
      <c r="E8" s="98">
        <v>1</v>
      </c>
      <c r="F8" s="98">
        <v>0</v>
      </c>
      <c r="G8" s="102"/>
      <c r="H8" s="102">
        <v>1</v>
      </c>
      <c r="I8" s="102"/>
      <c r="J8" s="102">
        <v>1</v>
      </c>
      <c r="K8" s="102"/>
      <c r="L8" s="102">
        <v>1</v>
      </c>
      <c r="M8" s="102"/>
      <c r="N8" s="102"/>
      <c r="O8" s="102"/>
      <c r="P8" s="102"/>
      <c r="Q8" s="102"/>
      <c r="R8" s="102"/>
      <c r="S8" s="102"/>
    </row>
    <row r="9" spans="1:19" x14ac:dyDescent="0.25">
      <c r="A9" s="98"/>
      <c r="B9" s="98"/>
      <c r="C9" s="98"/>
      <c r="D9" s="99"/>
      <c r="E9" s="99"/>
      <c r="F9" s="98">
        <v>1</v>
      </c>
      <c r="G9" s="97"/>
      <c r="H9" s="97"/>
      <c r="I9" s="97"/>
      <c r="J9" s="97"/>
      <c r="K9" s="97">
        <v>1</v>
      </c>
      <c r="L9" s="97"/>
      <c r="M9" s="97">
        <v>1</v>
      </c>
      <c r="N9" s="97">
        <v>1</v>
      </c>
      <c r="O9" s="97"/>
      <c r="P9" s="97"/>
      <c r="Q9" s="97">
        <v>1</v>
      </c>
      <c r="R9" s="97">
        <v>1</v>
      </c>
      <c r="S9" s="97"/>
    </row>
    <row r="10" spans="1:19" x14ac:dyDescent="0.25">
      <c r="A10" s="98"/>
      <c r="B10" s="98"/>
      <c r="C10" s="98"/>
      <c r="D10" s="99"/>
      <c r="E10" s="99"/>
      <c r="F10" s="98">
        <v>2</v>
      </c>
      <c r="G10" s="97">
        <v>1</v>
      </c>
      <c r="H10" s="103"/>
      <c r="I10" s="97">
        <v>1</v>
      </c>
      <c r="J10" s="103"/>
      <c r="K10" s="97"/>
      <c r="L10" s="103"/>
      <c r="M10" s="103"/>
      <c r="N10" s="97"/>
      <c r="O10" s="97">
        <v>1</v>
      </c>
      <c r="P10" s="97">
        <v>1</v>
      </c>
      <c r="Q10" s="97"/>
      <c r="R10" s="97"/>
      <c r="S10" s="97">
        <v>1</v>
      </c>
    </row>
    <row r="11" spans="1:19" x14ac:dyDescent="0.25">
      <c r="A11" s="125" t="s">
        <v>24</v>
      </c>
      <c r="B11" s="125">
        <v>5</v>
      </c>
      <c r="C11" s="125" t="s">
        <v>138</v>
      </c>
      <c r="D11" s="125">
        <v>3</v>
      </c>
      <c r="E11" s="125">
        <v>3</v>
      </c>
      <c r="F11" s="125">
        <v>0</v>
      </c>
      <c r="G11" s="122"/>
      <c r="H11" s="122">
        <v>1</v>
      </c>
      <c r="I11" s="122"/>
      <c r="J11" s="122">
        <v>1</v>
      </c>
      <c r="K11" s="122"/>
      <c r="L11" s="122">
        <v>1</v>
      </c>
      <c r="M11" s="122">
        <v>1</v>
      </c>
      <c r="N11" s="122"/>
      <c r="O11" s="122"/>
      <c r="P11" s="122"/>
      <c r="Q11" s="122"/>
      <c r="R11" s="122"/>
      <c r="S11" s="122"/>
    </row>
    <row r="12" spans="1:19" x14ac:dyDescent="0.25">
      <c r="A12" s="125"/>
      <c r="B12" s="125"/>
      <c r="C12" s="125"/>
      <c r="D12" s="127"/>
      <c r="E12" s="127"/>
      <c r="F12" s="125">
        <v>1</v>
      </c>
      <c r="G12" s="124"/>
      <c r="H12" s="124">
        <v>2</v>
      </c>
      <c r="I12" s="124">
        <v>1</v>
      </c>
      <c r="J12" s="124">
        <v>2</v>
      </c>
      <c r="K12" s="124">
        <v>1</v>
      </c>
      <c r="L12" s="124">
        <v>2</v>
      </c>
      <c r="M12" s="124">
        <v>2</v>
      </c>
      <c r="N12" s="124">
        <v>2</v>
      </c>
      <c r="O12" s="124"/>
      <c r="P12" s="124"/>
      <c r="Q12" s="124">
        <v>1</v>
      </c>
      <c r="R12" s="124">
        <v>2</v>
      </c>
      <c r="S12" s="124"/>
    </row>
    <row r="13" spans="1:19" x14ac:dyDescent="0.25">
      <c r="A13" s="125"/>
      <c r="B13" s="125"/>
      <c r="C13" s="125"/>
      <c r="D13" s="127"/>
      <c r="E13" s="127"/>
      <c r="F13" s="125">
        <v>2</v>
      </c>
      <c r="G13" s="124">
        <v>3</v>
      </c>
      <c r="H13" s="128"/>
      <c r="I13" s="124">
        <v>2</v>
      </c>
      <c r="J13" s="128"/>
      <c r="K13" s="124">
        <v>2</v>
      </c>
      <c r="L13" s="128"/>
      <c r="M13" s="128"/>
      <c r="N13" s="124">
        <v>1</v>
      </c>
      <c r="O13" s="124">
        <v>3</v>
      </c>
      <c r="P13" s="124">
        <v>3</v>
      </c>
      <c r="Q13" s="124">
        <v>2</v>
      </c>
      <c r="R13" s="124"/>
      <c r="S13" s="124">
        <v>2</v>
      </c>
    </row>
    <row r="14" spans="1:19" x14ac:dyDescent="0.25">
      <c r="A14" s="125" t="s">
        <v>30</v>
      </c>
      <c r="B14" s="125">
        <v>5</v>
      </c>
      <c r="C14" s="125" t="s">
        <v>149</v>
      </c>
      <c r="D14" s="125">
        <v>9</v>
      </c>
      <c r="E14" s="125">
        <v>7</v>
      </c>
      <c r="F14" s="125">
        <v>0</v>
      </c>
      <c r="G14" s="122">
        <v>0</v>
      </c>
      <c r="H14" s="122">
        <v>0</v>
      </c>
      <c r="I14" s="122">
        <v>2</v>
      </c>
      <c r="J14" s="122">
        <v>2</v>
      </c>
      <c r="K14" s="122">
        <v>1</v>
      </c>
      <c r="L14" s="122">
        <v>1</v>
      </c>
      <c r="M14" s="122">
        <v>2</v>
      </c>
      <c r="N14" s="122">
        <v>4</v>
      </c>
      <c r="O14" s="122">
        <v>0</v>
      </c>
      <c r="P14" s="122">
        <v>0</v>
      </c>
      <c r="Q14" s="122">
        <v>1</v>
      </c>
      <c r="R14" s="122">
        <v>2</v>
      </c>
      <c r="S14" s="122">
        <v>2</v>
      </c>
    </row>
    <row r="15" spans="1:19" x14ac:dyDescent="0.25">
      <c r="A15" s="125"/>
      <c r="B15" s="125"/>
      <c r="C15" s="125"/>
      <c r="D15" s="127"/>
      <c r="E15" s="127"/>
      <c r="F15" s="125">
        <v>1</v>
      </c>
      <c r="G15" s="124">
        <v>2</v>
      </c>
      <c r="H15" s="124">
        <v>7</v>
      </c>
      <c r="I15" s="124">
        <v>5</v>
      </c>
      <c r="J15" s="124">
        <v>5</v>
      </c>
      <c r="K15" s="124">
        <v>4</v>
      </c>
      <c r="L15" s="124">
        <v>6</v>
      </c>
      <c r="M15" s="124">
        <v>5</v>
      </c>
      <c r="N15" s="124">
        <v>1</v>
      </c>
      <c r="O15" s="124">
        <v>0</v>
      </c>
      <c r="P15" s="124">
        <v>3</v>
      </c>
      <c r="Q15" s="124">
        <v>1</v>
      </c>
      <c r="R15" s="124">
        <v>2</v>
      </c>
      <c r="S15" s="124">
        <v>1</v>
      </c>
    </row>
    <row r="16" spans="1:19" x14ac:dyDescent="0.25">
      <c r="A16" s="125"/>
      <c r="B16" s="125"/>
      <c r="C16" s="125"/>
      <c r="D16" s="127"/>
      <c r="E16" s="127"/>
      <c r="F16" s="125">
        <v>2</v>
      </c>
      <c r="G16" s="124">
        <v>5</v>
      </c>
      <c r="H16" s="128"/>
      <c r="I16" s="124">
        <v>0</v>
      </c>
      <c r="J16" s="128"/>
      <c r="K16" s="124">
        <v>2</v>
      </c>
      <c r="L16" s="128"/>
      <c r="M16" s="128"/>
      <c r="N16" s="124">
        <v>2</v>
      </c>
      <c r="O16" s="124">
        <v>7</v>
      </c>
      <c r="P16" s="124">
        <v>4</v>
      </c>
      <c r="Q16" s="124">
        <v>5</v>
      </c>
      <c r="R16" s="124">
        <v>3</v>
      </c>
      <c r="S16" s="124">
        <v>4</v>
      </c>
    </row>
    <row r="17" spans="1:19" x14ac:dyDescent="0.25">
      <c r="A17" s="125" t="s">
        <v>44</v>
      </c>
      <c r="B17" s="125" t="s">
        <v>25</v>
      </c>
      <c r="C17" s="125" t="s">
        <v>165</v>
      </c>
      <c r="D17" s="125">
        <v>17</v>
      </c>
      <c r="E17" s="125">
        <v>14</v>
      </c>
      <c r="F17" s="125">
        <v>0</v>
      </c>
      <c r="G17" s="122">
        <v>1</v>
      </c>
      <c r="H17" s="122">
        <v>4</v>
      </c>
      <c r="I17" s="122">
        <v>8</v>
      </c>
      <c r="J17" s="122">
        <v>7</v>
      </c>
      <c r="K17" s="122">
        <v>3</v>
      </c>
      <c r="L17" s="122">
        <v>3</v>
      </c>
      <c r="M17" s="122">
        <v>4</v>
      </c>
      <c r="N17" s="122">
        <v>3</v>
      </c>
      <c r="O17" s="122">
        <v>2</v>
      </c>
      <c r="P17" s="122">
        <v>0</v>
      </c>
      <c r="Q17" s="122">
        <v>1</v>
      </c>
      <c r="R17" s="122">
        <v>6</v>
      </c>
      <c r="S17" s="122">
        <v>1</v>
      </c>
    </row>
    <row r="18" spans="1:19" x14ac:dyDescent="0.25">
      <c r="A18" s="125"/>
      <c r="B18" s="125" t="s">
        <v>25</v>
      </c>
      <c r="C18" s="125"/>
      <c r="D18" s="127"/>
      <c r="E18" s="127"/>
      <c r="F18" s="125">
        <v>1</v>
      </c>
      <c r="G18" s="124">
        <v>1</v>
      </c>
      <c r="H18" s="124">
        <v>10</v>
      </c>
      <c r="I18" s="124">
        <v>6</v>
      </c>
      <c r="J18" s="124">
        <v>7</v>
      </c>
      <c r="K18" s="124">
        <v>4</v>
      </c>
      <c r="L18" s="124">
        <v>11</v>
      </c>
      <c r="M18" s="124">
        <v>10</v>
      </c>
      <c r="N18" s="124">
        <v>3</v>
      </c>
      <c r="O18" s="124">
        <v>4</v>
      </c>
      <c r="P18" s="124">
        <v>2</v>
      </c>
      <c r="Q18" s="124">
        <v>4</v>
      </c>
      <c r="R18" s="124">
        <v>1</v>
      </c>
      <c r="S18" s="124">
        <v>5</v>
      </c>
    </row>
    <row r="19" spans="1:19" x14ac:dyDescent="0.25">
      <c r="A19" s="125"/>
      <c r="B19" s="125" t="s">
        <v>25</v>
      </c>
      <c r="C19" s="125"/>
      <c r="D19" s="127"/>
      <c r="E19" s="127"/>
      <c r="F19" s="125">
        <v>2</v>
      </c>
      <c r="G19" s="124">
        <v>12</v>
      </c>
      <c r="H19" s="128"/>
      <c r="I19" s="124">
        <v>0</v>
      </c>
      <c r="J19" s="128"/>
      <c r="K19" s="124">
        <v>7</v>
      </c>
      <c r="L19" s="128"/>
      <c r="M19" s="128"/>
      <c r="N19" s="124">
        <v>8</v>
      </c>
      <c r="O19" s="124">
        <v>8</v>
      </c>
      <c r="P19" s="124">
        <v>12</v>
      </c>
      <c r="Q19" s="124">
        <v>9</v>
      </c>
      <c r="R19" s="124">
        <v>7</v>
      </c>
      <c r="S19" s="124">
        <v>8</v>
      </c>
    </row>
    <row r="20" spans="1:19" x14ac:dyDescent="0.25">
      <c r="A20" s="125" t="s">
        <v>44</v>
      </c>
      <c r="B20" s="125" t="s">
        <v>27</v>
      </c>
      <c r="C20" s="125" t="s">
        <v>165</v>
      </c>
      <c r="D20" s="127">
        <v>21</v>
      </c>
      <c r="E20" s="127">
        <v>20</v>
      </c>
      <c r="F20" s="125">
        <v>0</v>
      </c>
      <c r="G20" s="122">
        <v>1</v>
      </c>
      <c r="H20" s="122">
        <v>2</v>
      </c>
      <c r="I20" s="122">
        <v>5</v>
      </c>
      <c r="J20" s="122">
        <v>3</v>
      </c>
      <c r="K20" s="122">
        <v>0</v>
      </c>
      <c r="L20" s="122">
        <v>1</v>
      </c>
      <c r="M20" s="122">
        <v>0</v>
      </c>
      <c r="N20" s="122">
        <v>3</v>
      </c>
      <c r="O20" s="122">
        <v>1</v>
      </c>
      <c r="P20" s="122">
        <v>0</v>
      </c>
      <c r="Q20" s="122">
        <v>0</v>
      </c>
      <c r="R20" s="122">
        <v>2</v>
      </c>
      <c r="S20" s="122">
        <v>2</v>
      </c>
    </row>
    <row r="21" spans="1:19" x14ac:dyDescent="0.25">
      <c r="A21" s="125"/>
      <c r="B21" s="125" t="s">
        <v>27</v>
      </c>
      <c r="C21" s="127"/>
      <c r="D21" s="127"/>
      <c r="E21" s="127"/>
      <c r="F21" s="125">
        <v>1</v>
      </c>
      <c r="G21" s="124">
        <v>1</v>
      </c>
      <c r="H21" s="124">
        <v>18</v>
      </c>
      <c r="I21" s="124">
        <v>5</v>
      </c>
      <c r="J21" s="124">
        <v>17</v>
      </c>
      <c r="K21" s="124">
        <v>0</v>
      </c>
      <c r="L21" s="124">
        <v>19</v>
      </c>
      <c r="M21" s="124">
        <v>20</v>
      </c>
      <c r="N21" s="124">
        <v>3</v>
      </c>
      <c r="O21" s="124">
        <v>4</v>
      </c>
      <c r="P21" s="124">
        <v>4</v>
      </c>
      <c r="Q21" s="124">
        <v>3</v>
      </c>
      <c r="R21" s="124">
        <v>3</v>
      </c>
      <c r="S21" s="124">
        <v>3</v>
      </c>
    </row>
    <row r="22" spans="1:19" x14ac:dyDescent="0.25">
      <c r="A22" s="129"/>
      <c r="B22" s="125" t="s">
        <v>27</v>
      </c>
      <c r="C22" s="127"/>
      <c r="D22" s="127"/>
      <c r="E22" s="127"/>
      <c r="F22" s="125">
        <v>2</v>
      </c>
      <c r="G22" s="124">
        <v>18</v>
      </c>
      <c r="H22" s="128"/>
      <c r="I22" s="124">
        <v>10</v>
      </c>
      <c r="J22" s="128"/>
      <c r="K22" s="124">
        <v>20</v>
      </c>
      <c r="L22" s="128"/>
      <c r="M22" s="128"/>
      <c r="N22" s="124">
        <v>14</v>
      </c>
      <c r="O22" s="124">
        <v>15</v>
      </c>
      <c r="P22" s="124">
        <v>16</v>
      </c>
      <c r="Q22" s="124">
        <v>17</v>
      </c>
      <c r="R22" s="124">
        <v>15</v>
      </c>
      <c r="S22" s="124">
        <v>15</v>
      </c>
    </row>
    <row r="23" spans="1:19" x14ac:dyDescent="0.25">
      <c r="A23" s="125" t="s">
        <v>21</v>
      </c>
      <c r="B23" s="125">
        <v>5</v>
      </c>
      <c r="C23" s="125" t="s">
        <v>78</v>
      </c>
      <c r="D23" s="125">
        <v>1</v>
      </c>
      <c r="E23" s="125">
        <v>1</v>
      </c>
      <c r="F23" s="125">
        <v>0</v>
      </c>
      <c r="G23" s="122"/>
      <c r="H23" s="122">
        <v>1</v>
      </c>
      <c r="I23" s="122"/>
      <c r="J23" s="122">
        <v>1</v>
      </c>
      <c r="K23" s="122"/>
      <c r="L23" s="122">
        <v>1</v>
      </c>
      <c r="M23" s="122"/>
      <c r="N23" s="122"/>
      <c r="O23" s="122"/>
      <c r="P23" s="122"/>
      <c r="Q23" s="122"/>
      <c r="R23" s="122"/>
      <c r="S23" s="122"/>
    </row>
    <row r="24" spans="1:19" x14ac:dyDescent="0.25">
      <c r="A24" s="125"/>
      <c r="B24" s="125"/>
      <c r="C24" s="125"/>
      <c r="D24" s="127"/>
      <c r="E24" s="127"/>
      <c r="F24" s="125">
        <v>1</v>
      </c>
      <c r="G24" s="124"/>
      <c r="H24" s="124"/>
      <c r="I24" s="124"/>
      <c r="J24" s="124"/>
      <c r="K24" s="124">
        <v>1</v>
      </c>
      <c r="L24" s="124"/>
      <c r="M24" s="124">
        <v>1</v>
      </c>
      <c r="N24" s="124">
        <v>1</v>
      </c>
      <c r="O24" s="124"/>
      <c r="P24" s="124"/>
      <c r="Q24" s="124">
        <v>1</v>
      </c>
      <c r="R24" s="124">
        <v>1</v>
      </c>
      <c r="S24" s="124"/>
    </row>
    <row r="25" spans="1:19" x14ac:dyDescent="0.25">
      <c r="A25" s="125"/>
      <c r="B25" s="125"/>
      <c r="C25" s="125"/>
      <c r="D25" s="127"/>
      <c r="E25" s="127"/>
      <c r="F25" s="125">
        <v>2</v>
      </c>
      <c r="G25" s="124">
        <v>1</v>
      </c>
      <c r="H25" s="128"/>
      <c r="I25" s="124">
        <v>1</v>
      </c>
      <c r="J25" s="128"/>
      <c r="K25" s="124"/>
      <c r="L25" s="128"/>
      <c r="M25" s="128"/>
      <c r="N25" s="124"/>
      <c r="O25" s="124">
        <v>1</v>
      </c>
      <c r="P25" s="124">
        <v>1</v>
      </c>
      <c r="Q25" s="124"/>
      <c r="R25" s="124"/>
      <c r="S25" s="124">
        <v>1</v>
      </c>
    </row>
    <row r="26" spans="1:19" x14ac:dyDescent="0.25">
      <c r="A26" s="125" t="s">
        <v>50</v>
      </c>
      <c r="B26" s="125" t="s">
        <v>25</v>
      </c>
      <c r="C26" s="125" t="s">
        <v>193</v>
      </c>
      <c r="D26" s="125">
        <v>23</v>
      </c>
      <c r="E26" s="125">
        <v>22</v>
      </c>
      <c r="F26" s="125">
        <v>0</v>
      </c>
      <c r="G26" s="122">
        <v>0</v>
      </c>
      <c r="H26" s="122">
        <v>4</v>
      </c>
      <c r="I26" s="122">
        <v>7</v>
      </c>
      <c r="J26" s="122">
        <v>6</v>
      </c>
      <c r="K26" s="122">
        <v>5</v>
      </c>
      <c r="L26" s="122">
        <v>6</v>
      </c>
      <c r="M26" s="122">
        <v>9</v>
      </c>
      <c r="N26" s="122">
        <v>9</v>
      </c>
      <c r="O26" s="122">
        <v>5</v>
      </c>
      <c r="P26" s="122">
        <v>1</v>
      </c>
      <c r="Q26" s="122">
        <v>12</v>
      </c>
      <c r="R26" s="122">
        <v>4</v>
      </c>
      <c r="S26" s="122">
        <v>1</v>
      </c>
    </row>
    <row r="27" spans="1:19" x14ac:dyDescent="0.25">
      <c r="A27" s="125"/>
      <c r="B27" s="125"/>
      <c r="C27" s="125"/>
      <c r="D27" s="127"/>
      <c r="E27" s="127"/>
      <c r="F27" s="125">
        <v>1</v>
      </c>
      <c r="G27" s="124">
        <v>5</v>
      </c>
      <c r="H27" s="124">
        <v>18</v>
      </c>
      <c r="I27" s="124">
        <v>7</v>
      </c>
      <c r="J27" s="124">
        <v>16</v>
      </c>
      <c r="K27" s="124">
        <v>11</v>
      </c>
      <c r="L27" s="124">
        <v>16</v>
      </c>
      <c r="M27" s="124">
        <v>13</v>
      </c>
      <c r="N27" s="124">
        <v>9</v>
      </c>
      <c r="O27" s="124">
        <v>4</v>
      </c>
      <c r="P27" s="124">
        <v>11</v>
      </c>
      <c r="Q27" s="124">
        <v>7</v>
      </c>
      <c r="R27" s="124">
        <v>14</v>
      </c>
      <c r="S27" s="124">
        <v>5</v>
      </c>
    </row>
    <row r="28" spans="1:19" x14ac:dyDescent="0.25">
      <c r="A28" s="125"/>
      <c r="B28" s="125"/>
      <c r="C28" s="125"/>
      <c r="D28" s="127"/>
      <c r="E28" s="127"/>
      <c r="F28" s="125">
        <v>2</v>
      </c>
      <c r="G28" s="124">
        <v>17</v>
      </c>
      <c r="H28" s="128">
        <v>0</v>
      </c>
      <c r="I28" s="124">
        <v>8</v>
      </c>
      <c r="J28" s="128">
        <v>0</v>
      </c>
      <c r="K28" s="124">
        <v>6</v>
      </c>
      <c r="L28" s="128">
        <v>0</v>
      </c>
      <c r="M28" s="128">
        <v>0</v>
      </c>
      <c r="N28" s="124">
        <v>4</v>
      </c>
      <c r="O28" s="124">
        <v>13</v>
      </c>
      <c r="P28" s="124">
        <v>10</v>
      </c>
      <c r="Q28" s="124">
        <v>3</v>
      </c>
      <c r="R28" s="124">
        <v>4</v>
      </c>
      <c r="S28" s="124">
        <v>16</v>
      </c>
    </row>
    <row r="29" spans="1:19" x14ac:dyDescent="0.25">
      <c r="A29" s="125" t="s">
        <v>50</v>
      </c>
      <c r="B29" s="125" t="s">
        <v>27</v>
      </c>
      <c r="C29" s="127" t="s">
        <v>193</v>
      </c>
      <c r="D29" s="127">
        <v>19</v>
      </c>
      <c r="E29" s="127">
        <v>14</v>
      </c>
      <c r="F29" s="125">
        <v>0</v>
      </c>
      <c r="G29" s="122">
        <v>0</v>
      </c>
      <c r="H29" s="122">
        <v>2</v>
      </c>
      <c r="I29" s="122">
        <v>9</v>
      </c>
      <c r="J29" s="122">
        <v>4</v>
      </c>
      <c r="K29" s="122">
        <v>3</v>
      </c>
      <c r="L29" s="122">
        <v>5</v>
      </c>
      <c r="M29" s="122">
        <v>9</v>
      </c>
      <c r="N29" s="122">
        <v>7</v>
      </c>
      <c r="O29" s="122">
        <v>5</v>
      </c>
      <c r="P29" s="122">
        <v>3</v>
      </c>
      <c r="Q29" s="122">
        <v>9</v>
      </c>
      <c r="R29" s="122">
        <v>7</v>
      </c>
      <c r="S29" s="122">
        <v>1</v>
      </c>
    </row>
    <row r="30" spans="1:19" x14ac:dyDescent="0.25">
      <c r="A30" s="125"/>
      <c r="B30" s="125"/>
      <c r="C30" s="127"/>
      <c r="D30" s="127"/>
      <c r="E30" s="127"/>
      <c r="F30" s="125">
        <v>1</v>
      </c>
      <c r="G30" s="124">
        <v>2</v>
      </c>
      <c r="H30" s="124">
        <v>12</v>
      </c>
      <c r="I30" s="124">
        <v>4</v>
      </c>
      <c r="J30" s="124">
        <v>10</v>
      </c>
      <c r="K30" s="124">
        <v>5</v>
      </c>
      <c r="L30" s="124">
        <v>9</v>
      </c>
      <c r="M30" s="124">
        <v>5</v>
      </c>
      <c r="N30" s="124">
        <v>5</v>
      </c>
      <c r="O30" s="124">
        <v>2</v>
      </c>
      <c r="P30" s="124">
        <v>2</v>
      </c>
      <c r="Q30" s="124">
        <v>2</v>
      </c>
      <c r="R30" s="124">
        <v>3</v>
      </c>
      <c r="S30" s="124">
        <v>2</v>
      </c>
    </row>
    <row r="31" spans="1:19" x14ac:dyDescent="0.25">
      <c r="A31" s="129"/>
      <c r="B31" s="129"/>
      <c r="C31" s="127"/>
      <c r="D31" s="127"/>
      <c r="E31" s="127"/>
      <c r="F31" s="125">
        <v>2</v>
      </c>
      <c r="G31" s="124">
        <v>12</v>
      </c>
      <c r="H31" s="128">
        <v>0</v>
      </c>
      <c r="I31" s="124">
        <v>1</v>
      </c>
      <c r="J31" s="128">
        <v>0</v>
      </c>
      <c r="K31" s="124">
        <v>6</v>
      </c>
      <c r="L31" s="128">
        <v>0</v>
      </c>
      <c r="M31" s="128">
        <v>0</v>
      </c>
      <c r="N31" s="124">
        <v>2</v>
      </c>
      <c r="O31" s="124">
        <v>7</v>
      </c>
      <c r="P31" s="124">
        <v>9</v>
      </c>
      <c r="Q31" s="124">
        <v>3</v>
      </c>
      <c r="R31" s="124">
        <v>4</v>
      </c>
      <c r="S31" s="124">
        <v>11</v>
      </c>
    </row>
    <row r="32" spans="1:19" x14ac:dyDescent="0.25">
      <c r="A32" s="125" t="s">
        <v>59</v>
      </c>
      <c r="B32" s="125" t="s">
        <v>25</v>
      </c>
      <c r="C32" s="125" t="s">
        <v>205</v>
      </c>
      <c r="D32" s="125">
        <v>27</v>
      </c>
      <c r="E32" s="125">
        <v>24</v>
      </c>
      <c r="F32" s="125">
        <v>0</v>
      </c>
      <c r="G32" s="117">
        <v>0</v>
      </c>
      <c r="H32" s="117">
        <v>6</v>
      </c>
      <c r="I32" s="117">
        <v>9</v>
      </c>
      <c r="J32" s="117">
        <v>6</v>
      </c>
      <c r="K32" s="117">
        <v>2</v>
      </c>
      <c r="L32" s="117">
        <v>4</v>
      </c>
      <c r="M32" s="117">
        <v>7</v>
      </c>
      <c r="N32" s="117">
        <v>15</v>
      </c>
      <c r="O32" s="117">
        <v>2</v>
      </c>
      <c r="P32" s="117">
        <v>0</v>
      </c>
      <c r="Q32" s="117">
        <v>3</v>
      </c>
      <c r="R32" s="117">
        <v>4</v>
      </c>
      <c r="S32" s="117">
        <v>0</v>
      </c>
    </row>
    <row r="33" spans="1:19" x14ac:dyDescent="0.25">
      <c r="A33" s="125"/>
      <c r="B33" s="125"/>
      <c r="C33" s="125"/>
      <c r="D33" s="125"/>
      <c r="E33" s="127"/>
      <c r="F33" s="125">
        <v>1</v>
      </c>
      <c r="G33" s="117">
        <v>0</v>
      </c>
      <c r="H33" s="117">
        <v>18</v>
      </c>
      <c r="I33" s="117">
        <v>11</v>
      </c>
      <c r="J33" s="117">
        <v>18</v>
      </c>
      <c r="K33" s="117">
        <v>14</v>
      </c>
      <c r="L33" s="117">
        <v>20</v>
      </c>
      <c r="M33" s="117">
        <v>17</v>
      </c>
      <c r="N33" s="117">
        <v>8</v>
      </c>
      <c r="O33" s="117">
        <v>5</v>
      </c>
      <c r="P33" s="117">
        <v>5</v>
      </c>
      <c r="Q33" s="117">
        <v>12</v>
      </c>
      <c r="R33" s="117">
        <v>6</v>
      </c>
      <c r="S33" s="117">
        <v>7</v>
      </c>
    </row>
    <row r="34" spans="1:19" x14ac:dyDescent="0.25">
      <c r="A34" s="125"/>
      <c r="B34" s="125"/>
      <c r="C34" s="125"/>
      <c r="D34" s="125"/>
      <c r="E34" s="127"/>
      <c r="F34" s="125">
        <v>2</v>
      </c>
      <c r="G34" s="117">
        <v>24</v>
      </c>
      <c r="H34" s="150"/>
      <c r="I34" s="117">
        <v>4</v>
      </c>
      <c r="J34" s="150"/>
      <c r="K34" s="117">
        <v>8</v>
      </c>
      <c r="L34" s="150"/>
      <c r="M34" s="150"/>
      <c r="N34" s="117">
        <v>1</v>
      </c>
      <c r="O34" s="117">
        <v>17</v>
      </c>
      <c r="P34" s="117">
        <v>19</v>
      </c>
      <c r="Q34" s="117">
        <v>9</v>
      </c>
      <c r="R34" s="117">
        <v>14</v>
      </c>
      <c r="S34" s="117">
        <v>17</v>
      </c>
    </row>
    <row r="35" spans="1:19" x14ac:dyDescent="0.25">
      <c r="A35" s="129" t="s">
        <v>59</v>
      </c>
      <c r="B35" s="129" t="s">
        <v>27</v>
      </c>
      <c r="C35" s="125" t="s">
        <v>205</v>
      </c>
      <c r="D35" s="125">
        <v>27</v>
      </c>
      <c r="E35" s="125">
        <v>23</v>
      </c>
      <c r="F35" s="125">
        <v>0</v>
      </c>
      <c r="G35" s="117">
        <v>0</v>
      </c>
      <c r="H35" s="117">
        <v>9</v>
      </c>
      <c r="I35" s="117">
        <v>9</v>
      </c>
      <c r="J35" s="117">
        <v>7</v>
      </c>
      <c r="K35" s="117">
        <v>3</v>
      </c>
      <c r="L35" s="117">
        <v>3</v>
      </c>
      <c r="M35" s="117">
        <v>9</v>
      </c>
      <c r="N35" s="117">
        <v>9</v>
      </c>
      <c r="O35" s="117">
        <v>4</v>
      </c>
      <c r="P35" s="117">
        <v>2</v>
      </c>
      <c r="Q35" s="117">
        <v>3</v>
      </c>
      <c r="R35" s="117">
        <v>2</v>
      </c>
      <c r="S35" s="117">
        <v>0</v>
      </c>
    </row>
    <row r="36" spans="1:19" x14ac:dyDescent="0.25">
      <c r="A36" s="129"/>
      <c r="B36" s="129"/>
      <c r="C36" s="127"/>
      <c r="D36" s="125"/>
      <c r="E36" s="125"/>
      <c r="F36" s="125">
        <v>1</v>
      </c>
      <c r="G36" s="117">
        <v>0</v>
      </c>
      <c r="H36" s="117">
        <v>14</v>
      </c>
      <c r="I36" s="117">
        <v>11</v>
      </c>
      <c r="J36" s="117">
        <v>16</v>
      </c>
      <c r="K36" s="117">
        <v>10</v>
      </c>
      <c r="L36" s="117">
        <v>20</v>
      </c>
      <c r="M36" s="117">
        <v>14</v>
      </c>
      <c r="N36" s="117">
        <v>11</v>
      </c>
      <c r="O36" s="117">
        <v>6</v>
      </c>
      <c r="P36" s="117">
        <v>9</v>
      </c>
      <c r="Q36" s="117">
        <v>16</v>
      </c>
      <c r="R36" s="117">
        <v>13</v>
      </c>
      <c r="S36" s="117">
        <v>4</v>
      </c>
    </row>
    <row r="37" spans="1:19" x14ac:dyDescent="0.25">
      <c r="A37" s="129"/>
      <c r="B37" s="129"/>
      <c r="C37" s="127"/>
      <c r="D37" s="125"/>
      <c r="E37" s="125"/>
      <c r="F37" s="125">
        <v>2</v>
      </c>
      <c r="G37" s="117">
        <v>23</v>
      </c>
      <c r="H37" s="150"/>
      <c r="I37" s="117">
        <v>3</v>
      </c>
      <c r="J37" s="150"/>
      <c r="K37" s="117">
        <v>10</v>
      </c>
      <c r="L37" s="150"/>
      <c r="M37" s="150"/>
      <c r="N37" s="117">
        <v>3</v>
      </c>
      <c r="O37" s="117">
        <v>13</v>
      </c>
      <c r="P37" s="117">
        <v>12</v>
      </c>
      <c r="Q37" s="117">
        <v>4</v>
      </c>
      <c r="R37" s="117">
        <v>8</v>
      </c>
      <c r="S37" s="117">
        <v>19</v>
      </c>
    </row>
    <row r="38" spans="1:19" x14ac:dyDescent="0.25">
      <c r="A38" s="140" t="s">
        <v>59</v>
      </c>
      <c r="B38" s="140" t="s">
        <v>29</v>
      </c>
      <c r="C38" s="125" t="s">
        <v>205</v>
      </c>
      <c r="D38" s="122">
        <v>25</v>
      </c>
      <c r="E38" s="122">
        <v>24</v>
      </c>
      <c r="F38" s="125">
        <v>0</v>
      </c>
      <c r="G38" s="117">
        <v>0</v>
      </c>
      <c r="H38" s="117">
        <v>2</v>
      </c>
      <c r="I38" s="117">
        <v>2</v>
      </c>
      <c r="J38" s="117">
        <v>12</v>
      </c>
      <c r="K38" s="117">
        <v>4</v>
      </c>
      <c r="L38" s="117">
        <v>2</v>
      </c>
      <c r="M38" s="117">
        <v>4</v>
      </c>
      <c r="N38" s="117">
        <v>8</v>
      </c>
      <c r="O38" s="117">
        <v>0</v>
      </c>
      <c r="P38" s="117">
        <v>0</v>
      </c>
      <c r="Q38" s="117">
        <v>2</v>
      </c>
      <c r="R38" s="117">
        <v>0</v>
      </c>
      <c r="S38" s="117">
        <v>0</v>
      </c>
    </row>
    <row r="39" spans="1:19" x14ac:dyDescent="0.25">
      <c r="A39" s="140"/>
      <c r="B39" s="140"/>
      <c r="C39" s="124"/>
      <c r="D39" s="124"/>
      <c r="E39" s="124"/>
      <c r="F39" s="125">
        <v>1</v>
      </c>
      <c r="G39" s="117">
        <v>0</v>
      </c>
      <c r="H39" s="117">
        <v>22</v>
      </c>
      <c r="I39" s="117">
        <v>9</v>
      </c>
      <c r="J39" s="117">
        <v>12</v>
      </c>
      <c r="K39" s="117">
        <v>8</v>
      </c>
      <c r="L39" s="117">
        <v>22</v>
      </c>
      <c r="M39" s="117">
        <v>20</v>
      </c>
      <c r="N39" s="117">
        <v>15</v>
      </c>
      <c r="O39" s="117">
        <v>3</v>
      </c>
      <c r="P39" s="117">
        <v>2</v>
      </c>
      <c r="Q39" s="117">
        <v>13</v>
      </c>
      <c r="R39" s="117">
        <v>13</v>
      </c>
      <c r="S39" s="117">
        <v>4</v>
      </c>
    </row>
    <row r="40" spans="1:19" x14ac:dyDescent="0.25">
      <c r="A40" s="140"/>
      <c r="B40" s="140"/>
      <c r="C40" s="124"/>
      <c r="D40" s="124"/>
      <c r="E40" s="124"/>
      <c r="F40" s="125">
        <v>2</v>
      </c>
      <c r="G40" s="117">
        <v>24</v>
      </c>
      <c r="H40" s="150"/>
      <c r="I40" s="117">
        <v>13</v>
      </c>
      <c r="J40" s="150"/>
      <c r="K40" s="117">
        <v>12</v>
      </c>
      <c r="L40" s="150"/>
      <c r="M40" s="150"/>
      <c r="N40" s="117">
        <v>1</v>
      </c>
      <c r="O40" s="117">
        <v>21</v>
      </c>
      <c r="P40" s="117">
        <v>22</v>
      </c>
      <c r="Q40" s="117">
        <v>9</v>
      </c>
      <c r="R40" s="117">
        <v>11</v>
      </c>
      <c r="S40" s="117">
        <v>20</v>
      </c>
    </row>
    <row r="41" spans="1:19" x14ac:dyDescent="0.25">
      <c r="A41" s="125" t="s">
        <v>61</v>
      </c>
      <c r="B41" s="125" t="s">
        <v>25</v>
      </c>
      <c r="C41" s="125" t="s">
        <v>210</v>
      </c>
      <c r="D41" s="125">
        <v>17</v>
      </c>
      <c r="E41" s="125">
        <v>17</v>
      </c>
      <c r="F41" s="125">
        <v>0</v>
      </c>
      <c r="G41" s="122">
        <v>0</v>
      </c>
      <c r="H41" s="122">
        <v>7</v>
      </c>
      <c r="I41" s="122">
        <v>10</v>
      </c>
      <c r="J41" s="122">
        <v>9</v>
      </c>
      <c r="K41" s="122">
        <v>3</v>
      </c>
      <c r="L41" s="122">
        <v>1</v>
      </c>
      <c r="M41" s="122">
        <v>8</v>
      </c>
      <c r="N41" s="122">
        <v>4</v>
      </c>
      <c r="O41" s="122">
        <v>1</v>
      </c>
      <c r="P41" s="122">
        <v>1</v>
      </c>
      <c r="Q41" s="122">
        <v>7</v>
      </c>
      <c r="R41" s="122">
        <v>1</v>
      </c>
      <c r="S41" s="122">
        <v>0</v>
      </c>
    </row>
    <row r="42" spans="1:19" x14ac:dyDescent="0.25">
      <c r="A42" s="125"/>
      <c r="B42" s="125"/>
      <c r="C42" s="125"/>
      <c r="D42" s="127"/>
      <c r="E42" s="127"/>
      <c r="F42" s="125">
        <v>1</v>
      </c>
      <c r="G42" s="124">
        <v>17</v>
      </c>
      <c r="H42" s="124">
        <v>10</v>
      </c>
      <c r="I42" s="124">
        <v>7</v>
      </c>
      <c r="J42" s="124">
        <v>8</v>
      </c>
      <c r="K42" s="124">
        <v>8</v>
      </c>
      <c r="L42" s="124">
        <v>16</v>
      </c>
      <c r="M42" s="124">
        <v>9</v>
      </c>
      <c r="N42" s="124">
        <v>7</v>
      </c>
      <c r="O42" s="124">
        <v>9</v>
      </c>
      <c r="P42" s="124">
        <v>7</v>
      </c>
      <c r="Q42" s="124">
        <v>6</v>
      </c>
      <c r="R42" s="124">
        <v>8</v>
      </c>
      <c r="S42" s="124">
        <v>1</v>
      </c>
    </row>
    <row r="43" spans="1:19" x14ac:dyDescent="0.25">
      <c r="A43" s="125"/>
      <c r="B43" s="125"/>
      <c r="C43" s="125"/>
      <c r="D43" s="127"/>
      <c r="E43" s="127"/>
      <c r="F43" s="125">
        <v>2</v>
      </c>
      <c r="G43" s="124">
        <v>0</v>
      </c>
      <c r="H43" s="128"/>
      <c r="I43" s="124">
        <v>0</v>
      </c>
      <c r="J43" s="128"/>
      <c r="K43" s="124">
        <v>6</v>
      </c>
      <c r="L43" s="128"/>
      <c r="M43" s="128"/>
      <c r="N43" s="124">
        <v>6</v>
      </c>
      <c r="O43" s="124">
        <v>7</v>
      </c>
      <c r="P43" s="124">
        <v>9</v>
      </c>
      <c r="Q43" s="124">
        <v>4</v>
      </c>
      <c r="R43" s="124">
        <v>8</v>
      </c>
      <c r="S43" s="124">
        <v>16</v>
      </c>
    </row>
    <row r="44" spans="1:19" x14ac:dyDescent="0.25">
      <c r="A44" s="125" t="s">
        <v>61</v>
      </c>
      <c r="B44" s="125" t="s">
        <v>27</v>
      </c>
      <c r="C44" s="127" t="s">
        <v>210</v>
      </c>
      <c r="D44" s="127">
        <v>17</v>
      </c>
      <c r="E44" s="127">
        <v>17</v>
      </c>
      <c r="F44" s="125">
        <v>0</v>
      </c>
      <c r="G44" s="122">
        <v>0</v>
      </c>
      <c r="H44" s="122">
        <v>4</v>
      </c>
      <c r="I44" s="122">
        <v>9</v>
      </c>
      <c r="J44" s="122">
        <v>6</v>
      </c>
      <c r="K44" s="122">
        <v>3</v>
      </c>
      <c r="L44" s="122">
        <v>3</v>
      </c>
      <c r="M44" s="122">
        <v>7</v>
      </c>
      <c r="N44" s="122">
        <v>4</v>
      </c>
      <c r="O44" s="122">
        <v>1</v>
      </c>
      <c r="P44" s="122">
        <v>0</v>
      </c>
      <c r="Q44" s="122">
        <v>2</v>
      </c>
      <c r="R44" s="122">
        <v>4</v>
      </c>
      <c r="S44" s="122">
        <v>0</v>
      </c>
    </row>
    <row r="45" spans="1:19" x14ac:dyDescent="0.25">
      <c r="A45" s="125"/>
      <c r="B45" s="125"/>
      <c r="C45" s="127"/>
      <c r="D45" s="127"/>
      <c r="E45" s="127"/>
      <c r="F45" s="125">
        <v>1</v>
      </c>
      <c r="G45" s="124">
        <v>17</v>
      </c>
      <c r="H45" s="124">
        <v>13</v>
      </c>
      <c r="I45" s="124">
        <v>8</v>
      </c>
      <c r="J45" s="124">
        <v>11</v>
      </c>
      <c r="K45" s="124">
        <v>10</v>
      </c>
      <c r="L45" s="124">
        <v>14</v>
      </c>
      <c r="M45" s="124">
        <v>10</v>
      </c>
      <c r="N45" s="124">
        <v>10</v>
      </c>
      <c r="O45" s="124">
        <v>9</v>
      </c>
      <c r="P45" s="124">
        <v>5</v>
      </c>
      <c r="Q45" s="124">
        <v>6</v>
      </c>
      <c r="R45" s="124">
        <v>9</v>
      </c>
      <c r="S45" s="124">
        <v>4</v>
      </c>
    </row>
    <row r="46" spans="1:19" x14ac:dyDescent="0.25">
      <c r="A46" s="129"/>
      <c r="B46" s="129"/>
      <c r="C46" s="127"/>
      <c r="D46" s="127"/>
      <c r="E46" s="127"/>
      <c r="F46" s="125">
        <v>2</v>
      </c>
      <c r="G46" s="124">
        <v>0</v>
      </c>
      <c r="H46" s="128"/>
      <c r="I46" s="124">
        <v>0</v>
      </c>
      <c r="J46" s="128"/>
      <c r="K46" s="124">
        <v>4</v>
      </c>
      <c r="L46" s="128"/>
      <c r="M46" s="128"/>
      <c r="N46" s="124">
        <v>3</v>
      </c>
      <c r="O46" s="124">
        <v>7</v>
      </c>
      <c r="P46" s="124">
        <v>12</v>
      </c>
      <c r="Q46" s="124">
        <v>9</v>
      </c>
      <c r="R46" s="124">
        <v>4</v>
      </c>
      <c r="S46" s="124">
        <v>13</v>
      </c>
    </row>
    <row r="47" spans="1:19" x14ac:dyDescent="0.25">
      <c r="A47" s="125" t="s">
        <v>64</v>
      </c>
      <c r="B47" s="125">
        <v>5</v>
      </c>
      <c r="C47" s="125" t="s">
        <v>223</v>
      </c>
      <c r="D47" s="125">
        <v>28</v>
      </c>
      <c r="E47" s="125">
        <v>23</v>
      </c>
      <c r="F47" s="125">
        <v>0</v>
      </c>
      <c r="G47" s="122">
        <v>1</v>
      </c>
      <c r="H47" s="122">
        <v>4</v>
      </c>
      <c r="I47" s="122">
        <v>9</v>
      </c>
      <c r="J47" s="122">
        <v>4</v>
      </c>
      <c r="K47" s="122">
        <v>9</v>
      </c>
      <c r="L47" s="122">
        <v>4</v>
      </c>
      <c r="M47" s="122">
        <v>6</v>
      </c>
      <c r="N47" s="122">
        <v>10</v>
      </c>
      <c r="O47" s="122"/>
      <c r="P47" s="122">
        <v>2</v>
      </c>
      <c r="Q47" s="122">
        <v>9</v>
      </c>
      <c r="R47" s="122">
        <v>2</v>
      </c>
      <c r="S47" s="122">
        <v>1</v>
      </c>
    </row>
    <row r="48" spans="1:19" x14ac:dyDescent="0.25">
      <c r="A48" s="125" t="s">
        <v>64</v>
      </c>
      <c r="B48" s="125">
        <v>5</v>
      </c>
      <c r="C48" s="125" t="s">
        <v>223</v>
      </c>
      <c r="D48" s="125">
        <v>28</v>
      </c>
      <c r="E48" s="125">
        <v>23</v>
      </c>
      <c r="F48" s="125">
        <v>1</v>
      </c>
      <c r="G48" s="124">
        <v>7</v>
      </c>
      <c r="H48" s="124">
        <v>18</v>
      </c>
      <c r="I48" s="124">
        <v>8</v>
      </c>
      <c r="J48" s="124">
        <v>19</v>
      </c>
      <c r="K48" s="124">
        <v>10</v>
      </c>
      <c r="L48" s="124">
        <v>19</v>
      </c>
      <c r="M48" s="124">
        <v>17</v>
      </c>
      <c r="N48" s="124">
        <v>10</v>
      </c>
      <c r="O48" s="124">
        <v>7</v>
      </c>
      <c r="P48" s="124">
        <v>7</v>
      </c>
      <c r="Q48" s="124">
        <v>7</v>
      </c>
      <c r="R48" s="124">
        <v>16</v>
      </c>
      <c r="S48" s="124">
        <v>6</v>
      </c>
    </row>
    <row r="49" spans="1:19" x14ac:dyDescent="0.25">
      <c r="A49" s="125" t="s">
        <v>64</v>
      </c>
      <c r="B49" s="125">
        <v>5</v>
      </c>
      <c r="C49" s="125" t="s">
        <v>223</v>
      </c>
      <c r="D49" s="125">
        <v>28</v>
      </c>
      <c r="E49" s="125">
        <v>23</v>
      </c>
      <c r="F49" s="125">
        <v>2</v>
      </c>
      <c r="G49" s="124">
        <v>15</v>
      </c>
      <c r="H49" s="128"/>
      <c r="I49" s="124">
        <v>5</v>
      </c>
      <c r="J49" s="128"/>
      <c r="K49" s="124">
        <v>3</v>
      </c>
      <c r="L49" s="128"/>
      <c r="M49" s="128"/>
      <c r="N49" s="124">
        <v>2</v>
      </c>
      <c r="O49" s="124">
        <v>14</v>
      </c>
      <c r="P49" s="124">
        <v>14</v>
      </c>
      <c r="Q49" s="124">
        <v>4</v>
      </c>
      <c r="R49" s="124">
        <v>3</v>
      </c>
      <c r="S49" s="124">
        <v>14</v>
      </c>
    </row>
    <row r="50" spans="1:19" x14ac:dyDescent="0.25">
      <c r="A50" s="125" t="s">
        <v>65</v>
      </c>
      <c r="B50" s="125" t="s">
        <v>25</v>
      </c>
      <c r="C50" s="125" t="s">
        <v>226</v>
      </c>
      <c r="D50" s="125">
        <v>23</v>
      </c>
      <c r="E50" s="125">
        <v>20</v>
      </c>
      <c r="F50" s="125">
        <v>0</v>
      </c>
      <c r="G50" s="122">
        <v>0</v>
      </c>
      <c r="H50" s="122">
        <v>8</v>
      </c>
      <c r="I50" s="122">
        <v>8</v>
      </c>
      <c r="J50" s="122">
        <v>9</v>
      </c>
      <c r="K50" s="122">
        <v>7</v>
      </c>
      <c r="L50" s="122">
        <v>4</v>
      </c>
      <c r="M50" s="122">
        <v>17</v>
      </c>
      <c r="N50" s="122">
        <v>7</v>
      </c>
      <c r="O50" s="122">
        <v>4</v>
      </c>
      <c r="P50" s="122">
        <v>4</v>
      </c>
      <c r="Q50" s="122">
        <v>10</v>
      </c>
      <c r="R50" s="122">
        <v>8</v>
      </c>
      <c r="S50" s="122">
        <v>2</v>
      </c>
    </row>
    <row r="51" spans="1:19" x14ac:dyDescent="0.25">
      <c r="A51" s="125"/>
      <c r="B51" s="125"/>
      <c r="C51" s="125"/>
      <c r="D51" s="125"/>
      <c r="E51" s="125"/>
      <c r="F51" s="125">
        <v>1</v>
      </c>
      <c r="G51" s="122">
        <v>10</v>
      </c>
      <c r="H51" s="122">
        <v>12</v>
      </c>
      <c r="I51" s="122">
        <v>8</v>
      </c>
      <c r="J51" s="122">
        <v>11</v>
      </c>
      <c r="K51" s="122">
        <v>4</v>
      </c>
      <c r="L51" s="122">
        <v>16</v>
      </c>
      <c r="M51" s="122">
        <v>3</v>
      </c>
      <c r="N51" s="122">
        <v>9</v>
      </c>
      <c r="O51" s="122">
        <v>3</v>
      </c>
      <c r="P51" s="122">
        <v>3</v>
      </c>
      <c r="Q51" s="122">
        <v>7</v>
      </c>
      <c r="R51" s="122">
        <v>5</v>
      </c>
      <c r="S51" s="122">
        <v>5</v>
      </c>
    </row>
    <row r="52" spans="1:19" x14ac:dyDescent="0.25">
      <c r="A52" s="125"/>
      <c r="B52" s="125"/>
      <c r="C52" s="125"/>
      <c r="D52" s="125"/>
      <c r="E52" s="125"/>
      <c r="F52" s="125">
        <v>2</v>
      </c>
      <c r="G52" s="122">
        <v>10</v>
      </c>
      <c r="H52" s="154"/>
      <c r="I52" s="122">
        <v>4</v>
      </c>
      <c r="J52" s="154"/>
      <c r="K52" s="122">
        <v>9</v>
      </c>
      <c r="L52" s="154"/>
      <c r="M52" s="154"/>
      <c r="N52" s="122">
        <v>4</v>
      </c>
      <c r="O52" s="122">
        <v>13</v>
      </c>
      <c r="P52" s="122">
        <v>13</v>
      </c>
      <c r="Q52" s="122">
        <v>3</v>
      </c>
      <c r="R52" s="122">
        <v>7</v>
      </c>
      <c r="S52" s="122">
        <v>13</v>
      </c>
    </row>
    <row r="53" spans="1:19" x14ac:dyDescent="0.25">
      <c r="A53" s="125" t="s">
        <v>65</v>
      </c>
      <c r="B53" s="125" t="s">
        <v>27</v>
      </c>
      <c r="C53" s="127" t="s">
        <v>226</v>
      </c>
      <c r="D53" s="125">
        <v>23</v>
      </c>
      <c r="E53" s="125">
        <v>22</v>
      </c>
      <c r="F53" s="125">
        <v>0</v>
      </c>
      <c r="G53" s="122">
        <v>0</v>
      </c>
      <c r="H53" s="122">
        <v>9</v>
      </c>
      <c r="I53" s="122">
        <v>10</v>
      </c>
      <c r="J53" s="122">
        <v>11</v>
      </c>
      <c r="K53" s="122">
        <v>14</v>
      </c>
      <c r="L53" s="122">
        <v>12</v>
      </c>
      <c r="M53" s="122">
        <v>18</v>
      </c>
      <c r="N53" s="122">
        <v>9</v>
      </c>
      <c r="O53" s="122">
        <v>7</v>
      </c>
      <c r="P53" s="122">
        <v>8</v>
      </c>
      <c r="Q53" s="122">
        <v>16</v>
      </c>
      <c r="R53" s="122">
        <v>7</v>
      </c>
      <c r="S53" s="122">
        <v>4</v>
      </c>
    </row>
    <row r="54" spans="1:19" x14ac:dyDescent="0.25">
      <c r="A54" s="125"/>
      <c r="B54" s="125"/>
      <c r="C54" s="127"/>
      <c r="D54" s="125"/>
      <c r="E54" s="125"/>
      <c r="F54" s="125">
        <v>1</v>
      </c>
      <c r="G54" s="122">
        <v>8</v>
      </c>
      <c r="H54" s="122">
        <v>13</v>
      </c>
      <c r="I54" s="122">
        <v>11</v>
      </c>
      <c r="J54" s="122">
        <v>11</v>
      </c>
      <c r="K54" s="122">
        <v>7</v>
      </c>
      <c r="L54" s="122">
        <v>10</v>
      </c>
      <c r="M54" s="122">
        <v>4</v>
      </c>
      <c r="N54" s="122">
        <v>9</v>
      </c>
      <c r="O54" s="122">
        <v>4</v>
      </c>
      <c r="P54" s="122">
        <v>6</v>
      </c>
      <c r="Q54" s="122">
        <v>4</v>
      </c>
      <c r="R54" s="122">
        <v>9</v>
      </c>
      <c r="S54" s="122">
        <v>7</v>
      </c>
    </row>
    <row r="55" spans="1:19" x14ac:dyDescent="0.25">
      <c r="A55" s="129"/>
      <c r="B55" s="129"/>
      <c r="C55" s="127"/>
      <c r="D55" s="125"/>
      <c r="E55" s="125"/>
      <c r="F55" s="125">
        <v>2</v>
      </c>
      <c r="G55" s="122">
        <v>14</v>
      </c>
      <c r="H55" s="154"/>
      <c r="I55" s="122">
        <v>1</v>
      </c>
      <c r="J55" s="154"/>
      <c r="K55" s="122">
        <v>1</v>
      </c>
      <c r="L55" s="154"/>
      <c r="M55" s="154"/>
      <c r="N55" s="122">
        <v>4</v>
      </c>
      <c r="O55" s="122">
        <v>11</v>
      </c>
      <c r="P55" s="122">
        <v>8</v>
      </c>
      <c r="Q55" s="122">
        <v>2</v>
      </c>
      <c r="R55" s="122">
        <v>6</v>
      </c>
      <c r="S55" s="122">
        <v>11</v>
      </c>
    </row>
    <row r="56" spans="1:19" x14ac:dyDescent="0.25">
      <c r="A56" s="125" t="s">
        <v>68</v>
      </c>
      <c r="B56" s="125">
        <v>5</v>
      </c>
      <c r="C56" s="125" t="s">
        <v>233</v>
      </c>
      <c r="D56" s="125">
        <v>2</v>
      </c>
      <c r="E56" s="125">
        <v>2</v>
      </c>
      <c r="F56" s="125">
        <v>0</v>
      </c>
      <c r="G56" s="122">
        <v>0</v>
      </c>
      <c r="H56" s="122">
        <v>0</v>
      </c>
      <c r="I56" s="122">
        <v>1</v>
      </c>
      <c r="J56" s="122">
        <v>0</v>
      </c>
      <c r="K56" s="122">
        <v>1</v>
      </c>
      <c r="L56" s="122">
        <v>0</v>
      </c>
      <c r="M56" s="122">
        <v>1</v>
      </c>
      <c r="N56" s="122">
        <v>0</v>
      </c>
      <c r="O56" s="122">
        <v>0</v>
      </c>
      <c r="P56" s="122">
        <v>0</v>
      </c>
      <c r="Q56" s="122">
        <v>0</v>
      </c>
      <c r="R56" s="122">
        <v>1</v>
      </c>
      <c r="S56" s="122">
        <v>1</v>
      </c>
    </row>
    <row r="57" spans="1:19" x14ac:dyDescent="0.25">
      <c r="A57" s="125" t="s">
        <v>68</v>
      </c>
      <c r="B57" s="125">
        <v>5</v>
      </c>
      <c r="C57" s="125"/>
      <c r="D57" s="127"/>
      <c r="E57" s="127"/>
      <c r="F57" s="125">
        <v>1</v>
      </c>
      <c r="G57" s="124">
        <v>0</v>
      </c>
      <c r="H57" s="124">
        <v>2</v>
      </c>
      <c r="I57" s="124">
        <v>1</v>
      </c>
      <c r="J57" s="124">
        <v>2</v>
      </c>
      <c r="K57" s="124">
        <v>0</v>
      </c>
      <c r="L57" s="124">
        <v>2</v>
      </c>
      <c r="M57" s="124">
        <v>1</v>
      </c>
      <c r="N57" s="124">
        <v>1</v>
      </c>
      <c r="O57" s="124">
        <v>0</v>
      </c>
      <c r="P57" s="124">
        <v>2</v>
      </c>
      <c r="Q57" s="124">
        <v>1</v>
      </c>
      <c r="R57" s="124">
        <v>1</v>
      </c>
      <c r="S57" s="124">
        <v>0</v>
      </c>
    </row>
    <row r="58" spans="1:19" x14ac:dyDescent="0.25">
      <c r="A58" s="125" t="s">
        <v>67</v>
      </c>
      <c r="B58" s="125">
        <v>5</v>
      </c>
      <c r="C58" s="125"/>
      <c r="D58" s="127"/>
      <c r="E58" s="127"/>
      <c r="F58" s="125">
        <v>2</v>
      </c>
      <c r="G58" s="124">
        <v>2</v>
      </c>
      <c r="H58" s="128">
        <v>0</v>
      </c>
      <c r="I58" s="124">
        <v>0</v>
      </c>
      <c r="J58" s="128">
        <v>0</v>
      </c>
      <c r="K58" s="124">
        <v>1</v>
      </c>
      <c r="L58" s="128">
        <v>0</v>
      </c>
      <c r="M58" s="128">
        <v>0</v>
      </c>
      <c r="N58" s="124">
        <v>1</v>
      </c>
      <c r="O58" s="124">
        <v>2</v>
      </c>
      <c r="P58" s="124">
        <v>0</v>
      </c>
      <c r="Q58" s="124">
        <v>1</v>
      </c>
      <c r="R58" s="124">
        <v>0</v>
      </c>
      <c r="S58" s="124">
        <v>1</v>
      </c>
    </row>
    <row r="59" spans="1:19" x14ac:dyDescent="0.25">
      <c r="A59" s="125" t="s">
        <v>71</v>
      </c>
      <c r="B59" s="125">
        <v>5</v>
      </c>
      <c r="C59" s="125" t="s">
        <v>237</v>
      </c>
      <c r="D59" s="125">
        <v>16</v>
      </c>
      <c r="E59" s="125">
        <v>13</v>
      </c>
      <c r="F59" s="125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</row>
    <row r="60" spans="1:19" x14ac:dyDescent="0.25">
      <c r="A60" s="125"/>
      <c r="B60" s="125"/>
      <c r="C60" s="125"/>
      <c r="D60" s="127"/>
      <c r="E60" s="127"/>
      <c r="F60" s="125">
        <v>1</v>
      </c>
      <c r="G60" s="124">
        <v>4</v>
      </c>
      <c r="H60" s="124">
        <v>9</v>
      </c>
      <c r="I60" s="124">
        <v>2</v>
      </c>
      <c r="J60" s="124">
        <v>9</v>
      </c>
      <c r="K60" s="124">
        <v>0</v>
      </c>
      <c r="L60" s="124">
        <v>0</v>
      </c>
      <c r="M60" s="124">
        <v>10</v>
      </c>
      <c r="N60" s="124">
        <v>8</v>
      </c>
      <c r="O60" s="124">
        <v>8</v>
      </c>
      <c r="P60" s="124">
        <v>4</v>
      </c>
      <c r="Q60" s="124">
        <v>2</v>
      </c>
      <c r="R60" s="124">
        <v>5</v>
      </c>
      <c r="S60" s="124">
        <v>5</v>
      </c>
    </row>
    <row r="61" spans="1:19" x14ac:dyDescent="0.25">
      <c r="A61" s="125"/>
      <c r="B61" s="125"/>
      <c r="C61" s="125"/>
      <c r="D61" s="127"/>
      <c r="E61" s="127"/>
      <c r="F61" s="125">
        <v>2</v>
      </c>
      <c r="G61" s="124">
        <v>9</v>
      </c>
      <c r="H61" s="128"/>
      <c r="I61" s="124">
        <v>1</v>
      </c>
      <c r="J61" s="128"/>
      <c r="K61" s="124">
        <v>0</v>
      </c>
      <c r="L61" s="128"/>
      <c r="M61" s="128"/>
      <c r="N61" s="124">
        <v>5</v>
      </c>
      <c r="O61" s="124">
        <v>4</v>
      </c>
      <c r="P61" s="124">
        <v>7</v>
      </c>
      <c r="Q61" s="124">
        <v>4</v>
      </c>
      <c r="R61" s="124">
        <v>6</v>
      </c>
      <c r="S61" s="124">
        <v>8</v>
      </c>
    </row>
    <row r="62" spans="1:19" x14ac:dyDescent="0.25">
      <c r="A62" s="125" t="s">
        <v>80</v>
      </c>
      <c r="B62" s="125">
        <v>5</v>
      </c>
      <c r="C62" s="125" t="s">
        <v>241</v>
      </c>
      <c r="D62" s="125">
        <v>13</v>
      </c>
      <c r="E62" s="125">
        <v>13</v>
      </c>
      <c r="F62" s="125">
        <v>0</v>
      </c>
      <c r="G62" s="122"/>
      <c r="H62" s="122">
        <v>1</v>
      </c>
      <c r="I62" s="122">
        <v>1</v>
      </c>
      <c r="J62" s="122">
        <v>6</v>
      </c>
      <c r="K62" s="122">
        <v>2</v>
      </c>
      <c r="L62" s="122">
        <v>2</v>
      </c>
      <c r="M62" s="122">
        <v>7</v>
      </c>
      <c r="N62" s="122">
        <v>0</v>
      </c>
      <c r="O62" s="122">
        <v>1</v>
      </c>
      <c r="P62" s="122">
        <v>0</v>
      </c>
      <c r="Q62" s="122">
        <v>3</v>
      </c>
      <c r="R62" s="122">
        <v>0</v>
      </c>
      <c r="S62" s="122">
        <v>1</v>
      </c>
    </row>
    <row r="63" spans="1:19" x14ac:dyDescent="0.25">
      <c r="A63" s="125"/>
      <c r="B63" s="125"/>
      <c r="C63" s="125"/>
      <c r="D63" s="127"/>
      <c r="E63" s="127"/>
      <c r="F63" s="125">
        <v>1</v>
      </c>
      <c r="G63" s="124"/>
      <c r="H63" s="124">
        <v>12</v>
      </c>
      <c r="I63" s="124">
        <v>9</v>
      </c>
      <c r="J63" s="124">
        <v>7</v>
      </c>
      <c r="K63" s="124">
        <v>0</v>
      </c>
      <c r="L63" s="124">
        <v>11</v>
      </c>
      <c r="M63" s="124">
        <v>6</v>
      </c>
      <c r="N63" s="124">
        <v>5</v>
      </c>
      <c r="O63" s="124">
        <v>5</v>
      </c>
      <c r="P63" s="124">
        <v>4</v>
      </c>
      <c r="Q63" s="124">
        <v>5</v>
      </c>
      <c r="R63" s="124">
        <v>2</v>
      </c>
      <c r="S63" s="124">
        <v>6</v>
      </c>
    </row>
    <row r="64" spans="1:19" x14ac:dyDescent="0.25">
      <c r="A64" s="125"/>
      <c r="B64" s="125"/>
      <c r="C64" s="125"/>
      <c r="D64" s="127"/>
      <c r="E64" s="127"/>
      <c r="F64" s="125">
        <v>2</v>
      </c>
      <c r="G64" s="124">
        <v>13</v>
      </c>
      <c r="H64" s="128"/>
      <c r="I64" s="124">
        <v>3</v>
      </c>
      <c r="J64" s="128"/>
      <c r="K64" s="124">
        <v>11</v>
      </c>
      <c r="L64" s="128"/>
      <c r="M64" s="128"/>
      <c r="N64" s="124">
        <v>8</v>
      </c>
      <c r="O64" s="124">
        <v>7</v>
      </c>
      <c r="P64" s="124">
        <v>9</v>
      </c>
      <c r="Q64" s="124">
        <v>5</v>
      </c>
      <c r="R64" s="124">
        <v>11</v>
      </c>
      <c r="S64" s="124">
        <v>6</v>
      </c>
    </row>
    <row r="65" spans="1:19" x14ac:dyDescent="0.25">
      <c r="A65" s="125" t="s">
        <v>82</v>
      </c>
      <c r="B65" s="125">
        <v>5</v>
      </c>
      <c r="C65" s="125" t="s">
        <v>244</v>
      </c>
      <c r="D65" s="125">
        <v>6</v>
      </c>
      <c r="E65" s="125">
        <v>5</v>
      </c>
      <c r="F65" s="125">
        <v>0</v>
      </c>
      <c r="G65" s="122">
        <v>0</v>
      </c>
      <c r="H65" s="122">
        <v>0</v>
      </c>
      <c r="I65" s="122">
        <v>0</v>
      </c>
      <c r="J65" s="122">
        <v>1</v>
      </c>
      <c r="K65" s="122">
        <v>0</v>
      </c>
      <c r="L65" s="122">
        <v>0</v>
      </c>
      <c r="M65" s="122">
        <v>1</v>
      </c>
      <c r="N65" s="122">
        <v>1</v>
      </c>
      <c r="O65" s="122">
        <v>1</v>
      </c>
      <c r="P65" s="122">
        <v>1</v>
      </c>
      <c r="Q65" s="122">
        <v>0</v>
      </c>
      <c r="R65" s="122">
        <v>0</v>
      </c>
      <c r="S65" s="122">
        <v>0</v>
      </c>
    </row>
    <row r="66" spans="1:19" x14ac:dyDescent="0.25">
      <c r="A66" s="125"/>
      <c r="B66" s="125"/>
      <c r="C66" s="125"/>
      <c r="D66" s="127"/>
      <c r="E66" s="127"/>
      <c r="F66" s="125">
        <v>1</v>
      </c>
      <c r="G66" s="124">
        <v>2</v>
      </c>
      <c r="H66" s="124">
        <v>5</v>
      </c>
      <c r="I66" s="124">
        <v>3</v>
      </c>
      <c r="J66" s="124">
        <v>4</v>
      </c>
      <c r="K66" s="124">
        <v>3</v>
      </c>
      <c r="L66" s="124">
        <v>5</v>
      </c>
      <c r="M66" s="124">
        <v>4</v>
      </c>
      <c r="N66" s="124">
        <v>2</v>
      </c>
      <c r="O66" s="124">
        <v>2</v>
      </c>
      <c r="P66" s="124">
        <v>2</v>
      </c>
      <c r="Q66" s="124">
        <v>4</v>
      </c>
      <c r="R66" s="124">
        <v>3</v>
      </c>
      <c r="S66" s="124">
        <v>4</v>
      </c>
    </row>
    <row r="67" spans="1:19" x14ac:dyDescent="0.25">
      <c r="A67" s="125"/>
      <c r="B67" s="125"/>
      <c r="C67" s="125"/>
      <c r="D67" s="127"/>
      <c r="E67" s="127"/>
      <c r="F67" s="125">
        <v>2</v>
      </c>
      <c r="G67" s="124">
        <v>3</v>
      </c>
      <c r="H67" s="143"/>
      <c r="I67" s="124">
        <v>2</v>
      </c>
      <c r="J67" s="143"/>
      <c r="K67" s="124">
        <v>2</v>
      </c>
      <c r="L67" s="143"/>
      <c r="M67" s="143"/>
      <c r="N67" s="124">
        <v>2</v>
      </c>
      <c r="O67" s="124">
        <v>2</v>
      </c>
      <c r="P67" s="124">
        <v>2</v>
      </c>
      <c r="Q67" s="124">
        <v>1</v>
      </c>
      <c r="R67" s="124">
        <v>2</v>
      </c>
      <c r="S67" s="124">
        <v>1</v>
      </c>
    </row>
    <row r="68" spans="1:19" x14ac:dyDescent="0.25">
      <c r="A68" s="125" t="s">
        <v>83</v>
      </c>
      <c r="B68" s="125">
        <v>5</v>
      </c>
      <c r="C68" s="125" t="s">
        <v>249</v>
      </c>
      <c r="D68" s="125">
        <v>7</v>
      </c>
      <c r="E68" s="125">
        <v>6</v>
      </c>
      <c r="F68" s="125">
        <v>0</v>
      </c>
      <c r="G68" s="122"/>
      <c r="H68" s="122"/>
      <c r="I68" s="122"/>
      <c r="J68" s="122"/>
      <c r="K68" s="122"/>
      <c r="L68" s="122">
        <v>2</v>
      </c>
      <c r="M68" s="122">
        <v>4</v>
      </c>
      <c r="N68" s="122">
        <v>1</v>
      </c>
      <c r="O68" s="122">
        <v>1</v>
      </c>
      <c r="P68" s="122"/>
      <c r="Q68" s="122">
        <v>1</v>
      </c>
      <c r="R68" s="122"/>
      <c r="S68" s="122">
        <v>1</v>
      </c>
    </row>
    <row r="69" spans="1:19" x14ac:dyDescent="0.25">
      <c r="A69" s="125"/>
      <c r="B69" s="125"/>
      <c r="C69" s="125"/>
      <c r="D69" s="127"/>
      <c r="E69" s="127"/>
      <c r="F69" s="125">
        <v>1</v>
      </c>
      <c r="G69" s="124">
        <v>1</v>
      </c>
      <c r="H69" s="124">
        <v>6</v>
      </c>
      <c r="I69" s="124">
        <v>2</v>
      </c>
      <c r="J69" s="124">
        <v>6</v>
      </c>
      <c r="K69" s="124"/>
      <c r="L69" s="124">
        <v>4</v>
      </c>
      <c r="M69" s="124">
        <v>2</v>
      </c>
      <c r="N69" s="124">
        <v>3</v>
      </c>
      <c r="O69" s="124">
        <v>1</v>
      </c>
      <c r="P69" s="124"/>
      <c r="Q69" s="124">
        <v>1</v>
      </c>
      <c r="R69" s="124"/>
      <c r="S69" s="124">
        <v>2</v>
      </c>
    </row>
    <row r="70" spans="1:19" x14ac:dyDescent="0.25">
      <c r="A70" s="125"/>
      <c r="B70" s="125"/>
      <c r="C70" s="125"/>
      <c r="D70" s="127"/>
      <c r="E70" s="127"/>
      <c r="F70" s="125">
        <v>2</v>
      </c>
      <c r="G70" s="124">
        <v>5</v>
      </c>
      <c r="H70" s="128"/>
      <c r="I70" s="124">
        <v>4</v>
      </c>
      <c r="J70" s="128"/>
      <c r="K70" s="124"/>
      <c r="L70" s="128"/>
      <c r="M70" s="128"/>
      <c r="N70" s="124">
        <v>2</v>
      </c>
      <c r="O70" s="124">
        <v>4</v>
      </c>
      <c r="P70" s="124">
        <v>6</v>
      </c>
      <c r="Q70" s="124">
        <v>4</v>
      </c>
      <c r="R70" s="124">
        <v>6</v>
      </c>
      <c r="S70" s="124">
        <v>3</v>
      </c>
    </row>
  </sheetData>
  <dataValidations count="8">
    <dataValidation type="list" allowBlank="1" showInputMessage="1" showErrorMessage="1" sqref="B8:B31 B42:B43 B45:B70">
      <formula1>$Y$4:$Y$8</formula1>
    </dataValidation>
    <dataValidation type="list" allowBlank="1" showInputMessage="1" showErrorMessage="1" sqref="A8:A22">
      <formula1>$X$4:$X$36</formula1>
    </dataValidation>
    <dataValidation type="list" allowBlank="1" showInputMessage="1" showErrorMessage="1" sqref="A23:A31">
      <formula1>$X$4:$X$37</formula1>
    </dataValidation>
    <dataValidation type="list" allowBlank="1" showInputMessage="1" showErrorMessage="1" sqref="B32:B40">
      <formula1>$AB$4:$AB$8</formula1>
    </dataValidation>
    <dataValidation type="list" allowBlank="1" showInputMessage="1" showErrorMessage="1" sqref="A32:A40">
      <formula1>$AA$4:$AA$37</formula1>
    </dataValidation>
    <dataValidation type="list" allowBlank="1" showInputMessage="1" showErrorMessage="1" sqref="B41 B44">
      <formula1>$T$4:$T$8</formula1>
    </dataValidation>
    <dataValidation type="list" allowBlank="1" showInputMessage="1" showErrorMessage="1" sqref="A41 A44">
      <formula1>$S$4:$S$39</formula1>
    </dataValidation>
    <dataValidation type="list" allowBlank="1" showInputMessage="1" showErrorMessage="1" sqref="A42:A43 A45:A70">
      <formula1>$X$4:$X$39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4"/>
  <sheetViews>
    <sheetView topLeftCell="A4" workbookViewId="0">
      <selection activeCell="D24" sqref="D24:D44"/>
    </sheetView>
  </sheetViews>
  <sheetFormatPr defaultRowHeight="15" x14ac:dyDescent="0.25"/>
  <cols>
    <col min="1" max="1" width="9.140625" style="187"/>
    <col min="2" max="2" width="22.42578125" style="187" customWidth="1"/>
    <col min="3" max="3" width="9.140625" style="187"/>
    <col min="4" max="4" width="17" style="187" customWidth="1"/>
    <col min="5" max="5" width="13" style="187" customWidth="1"/>
    <col min="6" max="8" width="9.140625" style="187"/>
    <col min="9" max="9" width="10.140625" style="187" bestFit="1" customWidth="1"/>
    <col min="10" max="16384" width="9.140625" style="187"/>
  </cols>
  <sheetData>
    <row r="1" spans="1:27" ht="15.75" x14ac:dyDescent="0.25">
      <c r="B1" s="481"/>
      <c r="C1" s="481"/>
      <c r="D1" s="481"/>
      <c r="E1" s="481"/>
      <c r="F1" s="481"/>
    </row>
    <row r="2" spans="1:27" x14ac:dyDescent="0.25">
      <c r="B2" s="482" t="s">
        <v>0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4" spans="1:27" ht="63.75" x14ac:dyDescent="0.25">
      <c r="A4" s="188" t="s">
        <v>266</v>
      </c>
      <c r="B4" s="189" t="s">
        <v>1</v>
      </c>
      <c r="C4" s="190" t="s">
        <v>2</v>
      </c>
      <c r="D4" s="189" t="s">
        <v>3</v>
      </c>
      <c r="E4" s="189" t="s">
        <v>4</v>
      </c>
      <c r="F4" s="189" t="s">
        <v>5</v>
      </c>
      <c r="G4" s="189" t="s">
        <v>6</v>
      </c>
      <c r="H4" s="190" t="s">
        <v>7</v>
      </c>
      <c r="I4" s="190" t="s">
        <v>8</v>
      </c>
      <c r="J4" s="190" t="s">
        <v>9</v>
      </c>
      <c r="K4" s="190" t="s">
        <v>10</v>
      </c>
      <c r="L4" s="190" t="s">
        <v>11</v>
      </c>
      <c r="M4" s="190" t="s">
        <v>12</v>
      </c>
      <c r="N4" s="190" t="s">
        <v>13</v>
      </c>
      <c r="O4" s="190" t="s">
        <v>14</v>
      </c>
      <c r="P4" s="461" t="s">
        <v>15</v>
      </c>
      <c r="Q4" s="190" t="s">
        <v>16</v>
      </c>
      <c r="R4" s="190" t="s">
        <v>17</v>
      </c>
      <c r="S4" s="190" t="s">
        <v>18</v>
      </c>
      <c r="T4" s="144" t="s">
        <v>19</v>
      </c>
      <c r="U4" s="144" t="s">
        <v>20</v>
      </c>
    </row>
    <row r="5" spans="1:27" x14ac:dyDescent="0.25">
      <c r="A5" s="191">
        <v>1</v>
      </c>
      <c r="B5" s="192" t="s">
        <v>83</v>
      </c>
      <c r="C5" s="192">
        <v>5</v>
      </c>
      <c r="D5" s="192" t="s">
        <v>245</v>
      </c>
      <c r="E5" s="192">
        <v>7</v>
      </c>
      <c r="F5" s="192">
        <v>7</v>
      </c>
      <c r="G5" s="192">
        <v>100</v>
      </c>
      <c r="H5" s="193">
        <v>0</v>
      </c>
      <c r="I5" s="193">
        <v>0</v>
      </c>
      <c r="J5" s="193">
        <v>0</v>
      </c>
      <c r="K5" s="193">
        <v>0</v>
      </c>
      <c r="L5" s="193">
        <v>2</v>
      </c>
      <c r="M5" s="193">
        <v>29</v>
      </c>
      <c r="N5" s="193">
        <v>5</v>
      </c>
      <c r="O5" s="193">
        <v>71</v>
      </c>
      <c r="P5" s="462">
        <v>39</v>
      </c>
      <c r="Q5" s="193">
        <v>87</v>
      </c>
      <c r="R5" s="193">
        <v>4.7</v>
      </c>
      <c r="S5" s="173">
        <v>0</v>
      </c>
      <c r="T5" s="194">
        <v>100</v>
      </c>
      <c r="U5" s="194">
        <v>100</v>
      </c>
      <c r="Z5" s="187" t="s">
        <v>23</v>
      </c>
      <c r="AA5" s="187">
        <v>5</v>
      </c>
    </row>
    <row r="6" spans="1:27" x14ac:dyDescent="0.25">
      <c r="A6" s="191">
        <v>2</v>
      </c>
      <c r="B6" s="192" t="s">
        <v>66</v>
      </c>
      <c r="C6" s="192" t="s">
        <v>27</v>
      </c>
      <c r="D6" s="192" t="s">
        <v>229</v>
      </c>
      <c r="E6" s="192">
        <v>31</v>
      </c>
      <c r="F6" s="192">
        <v>29</v>
      </c>
      <c r="G6" s="195">
        <v>93.5</v>
      </c>
      <c r="H6" s="192">
        <v>0</v>
      </c>
      <c r="I6" s="192">
        <v>0</v>
      </c>
      <c r="J6" s="193">
        <v>1</v>
      </c>
      <c r="K6" s="193">
        <v>3.4</v>
      </c>
      <c r="L6" s="193">
        <v>14</v>
      </c>
      <c r="M6" s="193">
        <v>48.3</v>
      </c>
      <c r="N6" s="192">
        <v>14</v>
      </c>
      <c r="O6" s="192">
        <v>48.3</v>
      </c>
      <c r="P6" s="463">
        <v>36.9</v>
      </c>
      <c r="Q6" s="196">
        <v>82</v>
      </c>
      <c r="R6" s="192">
        <v>4.4000000000000004</v>
      </c>
      <c r="S6" s="192">
        <v>0</v>
      </c>
      <c r="T6" s="194">
        <v>100</v>
      </c>
      <c r="U6" s="194">
        <v>96.6</v>
      </c>
      <c r="Z6" s="163" t="s">
        <v>24</v>
      </c>
      <c r="AA6" s="187" t="s">
        <v>25</v>
      </c>
    </row>
    <row r="7" spans="1:27" x14ac:dyDescent="0.25">
      <c r="A7" s="191">
        <v>3</v>
      </c>
      <c r="B7" s="192" t="s">
        <v>24</v>
      </c>
      <c r="C7" s="192">
        <v>5</v>
      </c>
      <c r="D7" s="192" t="s">
        <v>136</v>
      </c>
      <c r="E7" s="192">
        <v>3</v>
      </c>
      <c r="F7" s="192">
        <v>3</v>
      </c>
      <c r="G7" s="192">
        <v>100</v>
      </c>
      <c r="H7" s="193">
        <v>0</v>
      </c>
      <c r="I7" s="193">
        <v>0</v>
      </c>
      <c r="J7" s="193">
        <v>0</v>
      </c>
      <c r="K7" s="193">
        <v>0</v>
      </c>
      <c r="L7" s="193">
        <v>2</v>
      </c>
      <c r="M7" s="193">
        <v>67</v>
      </c>
      <c r="N7" s="193">
        <v>1</v>
      </c>
      <c r="O7" s="193">
        <v>33</v>
      </c>
      <c r="P7" s="462">
        <v>36</v>
      </c>
      <c r="Q7" s="193">
        <v>80</v>
      </c>
      <c r="R7" s="193">
        <v>4.3</v>
      </c>
      <c r="S7" s="173">
        <v>0</v>
      </c>
      <c r="T7" s="194">
        <v>100</v>
      </c>
      <c r="U7" s="194">
        <v>100</v>
      </c>
      <c r="Z7" s="163" t="s">
        <v>26</v>
      </c>
      <c r="AA7" s="187" t="s">
        <v>27</v>
      </c>
    </row>
    <row r="8" spans="1:27" x14ac:dyDescent="0.25">
      <c r="A8" s="191">
        <v>3</v>
      </c>
      <c r="B8" s="192" t="s">
        <v>30</v>
      </c>
      <c r="C8" s="192">
        <v>5</v>
      </c>
      <c r="D8" s="192" t="s">
        <v>147</v>
      </c>
      <c r="E8" s="192">
        <v>9</v>
      </c>
      <c r="F8" s="192">
        <v>7</v>
      </c>
      <c r="G8" s="192">
        <v>77</v>
      </c>
      <c r="H8" s="193">
        <v>0</v>
      </c>
      <c r="I8" s="193">
        <v>0</v>
      </c>
      <c r="J8" s="193">
        <v>1</v>
      </c>
      <c r="K8" s="193">
        <v>14</v>
      </c>
      <c r="L8" s="193">
        <v>3</v>
      </c>
      <c r="M8" s="193">
        <v>43</v>
      </c>
      <c r="N8" s="193">
        <v>3</v>
      </c>
      <c r="O8" s="193">
        <v>43</v>
      </c>
      <c r="P8" s="462">
        <v>36</v>
      </c>
      <c r="Q8" s="193">
        <v>80</v>
      </c>
      <c r="R8" s="193">
        <v>4.3</v>
      </c>
      <c r="S8" s="173"/>
      <c r="T8" s="194">
        <v>100</v>
      </c>
      <c r="U8" s="194">
        <v>86</v>
      </c>
      <c r="Z8" s="163" t="s">
        <v>28</v>
      </c>
      <c r="AA8" s="187" t="s">
        <v>29</v>
      </c>
    </row>
    <row r="9" spans="1:27" x14ac:dyDescent="0.25">
      <c r="A9" s="191">
        <v>5</v>
      </c>
      <c r="B9" s="192" t="s">
        <v>66</v>
      </c>
      <c r="C9" s="192" t="s">
        <v>25</v>
      </c>
      <c r="D9" s="192" t="s">
        <v>229</v>
      </c>
      <c r="E9" s="192">
        <v>30</v>
      </c>
      <c r="F9" s="192">
        <v>27</v>
      </c>
      <c r="G9" s="192">
        <v>90</v>
      </c>
      <c r="H9" s="193">
        <v>0</v>
      </c>
      <c r="I9" s="193">
        <v>0</v>
      </c>
      <c r="J9" s="193">
        <v>6</v>
      </c>
      <c r="K9" s="193">
        <v>22.2</v>
      </c>
      <c r="L9" s="193">
        <v>13</v>
      </c>
      <c r="M9" s="193">
        <v>48</v>
      </c>
      <c r="N9" s="193">
        <v>8</v>
      </c>
      <c r="O9" s="193">
        <v>29.6</v>
      </c>
      <c r="P9" s="462">
        <v>34.4</v>
      </c>
      <c r="Q9" s="193">
        <v>76.400000000000006</v>
      </c>
      <c r="R9" s="193">
        <v>3.7</v>
      </c>
      <c r="S9" s="173">
        <v>1</v>
      </c>
      <c r="T9" s="194">
        <v>100</v>
      </c>
      <c r="U9" s="194">
        <v>77.8</v>
      </c>
      <c r="Z9" s="163" t="s">
        <v>30</v>
      </c>
      <c r="AA9" s="187" t="s">
        <v>31</v>
      </c>
    </row>
    <row r="10" spans="1:27" ht="20.100000000000001" customHeight="1" x14ac:dyDescent="0.25">
      <c r="A10" s="191">
        <v>6</v>
      </c>
      <c r="B10" s="192" t="s">
        <v>21</v>
      </c>
      <c r="C10" s="192">
        <v>5</v>
      </c>
      <c r="D10" s="192" t="s">
        <v>22</v>
      </c>
      <c r="E10" s="192">
        <v>1</v>
      </c>
      <c r="F10" s="192">
        <v>1</v>
      </c>
      <c r="G10" s="192">
        <v>100</v>
      </c>
      <c r="H10" s="193">
        <v>0</v>
      </c>
      <c r="I10" s="193">
        <v>0</v>
      </c>
      <c r="J10" s="193">
        <v>0</v>
      </c>
      <c r="K10" s="193">
        <v>0</v>
      </c>
      <c r="L10" s="193">
        <v>1</v>
      </c>
      <c r="M10" s="193">
        <v>100</v>
      </c>
      <c r="N10" s="193">
        <v>0</v>
      </c>
      <c r="O10" s="193">
        <v>0</v>
      </c>
      <c r="P10" s="462">
        <v>34</v>
      </c>
      <c r="Q10" s="193">
        <v>76</v>
      </c>
      <c r="R10" s="193">
        <v>4</v>
      </c>
      <c r="S10" s="173">
        <v>0</v>
      </c>
      <c r="T10" s="194">
        <v>100</v>
      </c>
      <c r="U10" s="194">
        <v>100</v>
      </c>
      <c r="Z10" s="163" t="s">
        <v>33</v>
      </c>
    </row>
    <row r="11" spans="1:27" ht="25.5" customHeight="1" x14ac:dyDescent="0.25">
      <c r="A11" s="191">
        <v>7</v>
      </c>
      <c r="B11" s="192" t="s">
        <v>44</v>
      </c>
      <c r="C11" s="192" t="s">
        <v>27</v>
      </c>
      <c r="D11" s="192" t="s">
        <v>159</v>
      </c>
      <c r="E11" s="192">
        <v>21</v>
      </c>
      <c r="F11" s="192">
        <v>19</v>
      </c>
      <c r="G11" s="195">
        <v>90.5</v>
      </c>
      <c r="H11" s="192">
        <v>0</v>
      </c>
      <c r="I11" s="192">
        <v>0</v>
      </c>
      <c r="J11" s="193">
        <v>6</v>
      </c>
      <c r="K11" s="193">
        <v>31.5</v>
      </c>
      <c r="L11" s="193">
        <v>10</v>
      </c>
      <c r="M11" s="193">
        <v>52.6</v>
      </c>
      <c r="N11" s="192">
        <v>3</v>
      </c>
      <c r="O11" s="192">
        <v>15.8</v>
      </c>
      <c r="P11" s="463">
        <v>31.89</v>
      </c>
      <c r="Q11" s="196">
        <v>70.86</v>
      </c>
      <c r="R11" s="192">
        <v>3.84</v>
      </c>
      <c r="S11" s="192">
        <v>2</v>
      </c>
      <c r="T11" s="194">
        <v>100</v>
      </c>
      <c r="U11" s="194">
        <v>68.5</v>
      </c>
      <c r="Z11" s="163" t="s">
        <v>34</v>
      </c>
    </row>
    <row r="12" spans="1:27" ht="48.75" customHeight="1" x14ac:dyDescent="0.25">
      <c r="A12" s="191">
        <v>8</v>
      </c>
      <c r="B12" s="193" t="s">
        <v>259</v>
      </c>
      <c r="C12" s="192">
        <v>5</v>
      </c>
      <c r="D12" s="192" t="s">
        <v>260</v>
      </c>
      <c r="E12" s="192">
        <v>12</v>
      </c>
      <c r="F12" s="192">
        <v>12</v>
      </c>
      <c r="G12" s="195">
        <v>100</v>
      </c>
      <c r="H12" s="192">
        <v>0</v>
      </c>
      <c r="I12" s="192">
        <v>0</v>
      </c>
      <c r="J12" s="193">
        <v>3</v>
      </c>
      <c r="K12" s="197">
        <v>0.25</v>
      </c>
      <c r="L12" s="193">
        <v>6</v>
      </c>
      <c r="M12" s="197">
        <v>0.5</v>
      </c>
      <c r="N12" s="192">
        <v>3</v>
      </c>
      <c r="O12" s="198">
        <v>0.25</v>
      </c>
      <c r="P12" s="463">
        <v>31.83</v>
      </c>
      <c r="Q12" s="199">
        <v>0.71</v>
      </c>
      <c r="R12" s="192">
        <v>3.9</v>
      </c>
      <c r="S12" s="192"/>
      <c r="T12" s="200">
        <v>1</v>
      </c>
      <c r="U12" s="201">
        <v>0.75</v>
      </c>
      <c r="Z12" s="163" t="s">
        <v>42</v>
      </c>
    </row>
    <row r="13" spans="1:27" x14ac:dyDescent="0.25">
      <c r="A13" s="191">
        <v>9</v>
      </c>
      <c r="B13" s="192" t="s">
        <v>50</v>
      </c>
      <c r="C13" s="192" t="s">
        <v>25</v>
      </c>
      <c r="D13" s="192" t="s">
        <v>189</v>
      </c>
      <c r="E13" s="192">
        <v>23</v>
      </c>
      <c r="F13" s="192">
        <v>21</v>
      </c>
      <c r="G13" s="192">
        <v>91</v>
      </c>
      <c r="H13" s="193">
        <v>3</v>
      </c>
      <c r="I13" s="202">
        <f>100/$F13*H13</f>
        <v>14.285714285714285</v>
      </c>
      <c r="J13" s="193">
        <v>10</v>
      </c>
      <c r="K13" s="202">
        <f>100/$F13*J13</f>
        <v>47.61904761904762</v>
      </c>
      <c r="L13" s="193">
        <v>7</v>
      </c>
      <c r="M13" s="202">
        <f>100/$F13*L13</f>
        <v>33.333333333333336</v>
      </c>
      <c r="N13" s="193">
        <v>1</v>
      </c>
      <c r="O13" s="202">
        <f>100/$F13*N13</f>
        <v>4.7619047619047619</v>
      </c>
      <c r="P13" s="462">
        <v>31.3</v>
      </c>
      <c r="Q13" s="193">
        <v>69.5</v>
      </c>
      <c r="R13" s="193">
        <v>3.2</v>
      </c>
      <c r="S13" s="173">
        <v>0</v>
      </c>
      <c r="T13" s="194">
        <v>87.1</v>
      </c>
      <c r="U13" s="194">
        <v>38.1</v>
      </c>
      <c r="Z13" s="163" t="s">
        <v>44</v>
      </c>
    </row>
    <row r="14" spans="1:27" x14ac:dyDescent="0.25">
      <c r="A14" s="191">
        <v>10</v>
      </c>
      <c r="B14" s="192" t="s">
        <v>26</v>
      </c>
      <c r="C14" s="192">
        <v>5</v>
      </c>
      <c r="D14" s="192" t="s">
        <v>251</v>
      </c>
      <c r="E14" s="192">
        <v>4</v>
      </c>
      <c r="F14" s="192">
        <v>4</v>
      </c>
      <c r="G14" s="192">
        <v>100</v>
      </c>
      <c r="H14" s="193">
        <v>0</v>
      </c>
      <c r="I14" s="193">
        <v>0</v>
      </c>
      <c r="J14" s="193">
        <v>1</v>
      </c>
      <c r="K14" s="193">
        <v>25</v>
      </c>
      <c r="L14" s="193">
        <v>2</v>
      </c>
      <c r="M14" s="193">
        <v>50</v>
      </c>
      <c r="N14" s="193">
        <v>1</v>
      </c>
      <c r="O14" s="193">
        <v>25</v>
      </c>
      <c r="P14" s="462">
        <v>31.25</v>
      </c>
      <c r="Q14" s="193">
        <v>69</v>
      </c>
      <c r="R14" s="193">
        <v>4</v>
      </c>
      <c r="S14" s="173">
        <v>0</v>
      </c>
      <c r="T14" s="194">
        <v>100</v>
      </c>
      <c r="U14" s="194">
        <v>75</v>
      </c>
      <c r="Z14" s="163" t="s">
        <v>45</v>
      </c>
    </row>
    <row r="15" spans="1:27" x14ac:dyDescent="0.25">
      <c r="A15" s="191">
        <v>10</v>
      </c>
      <c r="B15" s="192" t="s">
        <v>70</v>
      </c>
      <c r="C15" s="192">
        <v>5</v>
      </c>
      <c r="D15" s="192" t="s">
        <v>125</v>
      </c>
      <c r="E15" s="192">
        <v>2</v>
      </c>
      <c r="F15" s="192">
        <v>1</v>
      </c>
      <c r="G15" s="192">
        <v>50</v>
      </c>
      <c r="H15" s="193">
        <v>0</v>
      </c>
      <c r="I15" s="193">
        <v>0</v>
      </c>
      <c r="J15" s="193">
        <v>0</v>
      </c>
      <c r="K15" s="193">
        <v>0</v>
      </c>
      <c r="L15" s="193">
        <v>1</v>
      </c>
      <c r="M15" s="193">
        <v>100</v>
      </c>
      <c r="N15" s="193">
        <v>0</v>
      </c>
      <c r="O15" s="193">
        <v>0</v>
      </c>
      <c r="P15" s="462">
        <v>31</v>
      </c>
      <c r="Q15" s="193">
        <v>69</v>
      </c>
      <c r="R15" s="193">
        <v>4</v>
      </c>
      <c r="S15" s="173">
        <v>0</v>
      </c>
      <c r="T15" s="194">
        <v>100</v>
      </c>
      <c r="U15" s="194">
        <v>100</v>
      </c>
      <c r="Z15" s="163" t="s">
        <v>46</v>
      </c>
    </row>
    <row r="16" spans="1:27" x14ac:dyDescent="0.25">
      <c r="A16" s="191">
        <v>12</v>
      </c>
      <c r="B16" s="192" t="s">
        <v>59</v>
      </c>
      <c r="C16" s="192" t="s">
        <v>29</v>
      </c>
      <c r="D16" s="171" t="s">
        <v>199</v>
      </c>
      <c r="E16" s="171">
        <v>25</v>
      </c>
      <c r="F16" s="171">
        <v>25</v>
      </c>
      <c r="G16" s="172">
        <v>100</v>
      </c>
      <c r="H16" s="171">
        <v>0</v>
      </c>
      <c r="I16" s="171">
        <v>0</v>
      </c>
      <c r="J16" s="171">
        <v>8</v>
      </c>
      <c r="K16" s="171">
        <v>32</v>
      </c>
      <c r="L16" s="171">
        <v>14</v>
      </c>
      <c r="M16" s="171">
        <v>56</v>
      </c>
      <c r="N16" s="171">
        <v>3</v>
      </c>
      <c r="O16" s="171">
        <v>12</v>
      </c>
      <c r="P16" s="464">
        <v>30.76</v>
      </c>
      <c r="Q16" s="196">
        <v>68.400000000000006</v>
      </c>
      <c r="R16" s="171">
        <v>3.8</v>
      </c>
      <c r="S16" s="171"/>
      <c r="T16" s="194">
        <v>100</v>
      </c>
      <c r="U16" s="194">
        <v>68</v>
      </c>
      <c r="Z16" s="163" t="s">
        <v>47</v>
      </c>
    </row>
    <row r="17" spans="1:26" x14ac:dyDescent="0.25">
      <c r="A17" s="191">
        <v>13</v>
      </c>
      <c r="B17" s="192" t="s">
        <v>61</v>
      </c>
      <c r="C17" s="192" t="s">
        <v>25</v>
      </c>
      <c r="D17" s="192" t="s">
        <v>207</v>
      </c>
      <c r="E17" s="192">
        <v>17</v>
      </c>
      <c r="F17" s="192">
        <v>16</v>
      </c>
      <c r="G17" s="198">
        <v>0.94</v>
      </c>
      <c r="H17" s="193">
        <v>0</v>
      </c>
      <c r="I17" s="197">
        <v>0</v>
      </c>
      <c r="J17" s="193">
        <v>4</v>
      </c>
      <c r="K17" s="197">
        <v>0.25</v>
      </c>
      <c r="L17" s="193">
        <v>8</v>
      </c>
      <c r="M17" s="197">
        <v>0.5</v>
      </c>
      <c r="N17" s="193">
        <v>4</v>
      </c>
      <c r="O17" s="197">
        <v>0.25</v>
      </c>
      <c r="P17" s="462">
        <v>30.59</v>
      </c>
      <c r="Q17" s="203">
        <v>0.67969999999999997</v>
      </c>
      <c r="R17" s="193">
        <v>4</v>
      </c>
      <c r="S17" s="173">
        <v>0</v>
      </c>
      <c r="T17" s="200">
        <v>1</v>
      </c>
      <c r="U17" s="200">
        <v>0.75</v>
      </c>
      <c r="Z17" s="163" t="s">
        <v>48</v>
      </c>
    </row>
    <row r="18" spans="1:26" ht="45" x14ac:dyDescent="0.25">
      <c r="A18" s="191">
        <v>14</v>
      </c>
      <c r="B18" s="204" t="s">
        <v>46</v>
      </c>
      <c r="C18" s="204" t="s">
        <v>27</v>
      </c>
      <c r="D18" s="205" t="s">
        <v>177</v>
      </c>
      <c r="E18" s="204">
        <v>25</v>
      </c>
      <c r="F18" s="204">
        <v>24</v>
      </c>
      <c r="G18" s="204">
        <v>96</v>
      </c>
      <c r="H18" s="206">
        <v>0</v>
      </c>
      <c r="I18" s="206">
        <v>0</v>
      </c>
      <c r="J18" s="206">
        <v>10</v>
      </c>
      <c r="K18" s="206">
        <v>41</v>
      </c>
      <c r="L18" s="206">
        <v>10</v>
      </c>
      <c r="M18" s="206">
        <v>41</v>
      </c>
      <c r="N18" s="206">
        <v>4</v>
      </c>
      <c r="O18" s="206">
        <v>17</v>
      </c>
      <c r="P18" s="465">
        <v>30.4</v>
      </c>
      <c r="Q18" s="206">
        <v>67.5</v>
      </c>
      <c r="R18" s="206">
        <v>3.75</v>
      </c>
      <c r="S18" s="207">
        <v>1</v>
      </c>
      <c r="T18" s="194">
        <v>100</v>
      </c>
      <c r="U18" s="194">
        <v>58</v>
      </c>
      <c r="Z18" s="163" t="s">
        <v>21</v>
      </c>
    </row>
    <row r="19" spans="1:26" x14ac:dyDescent="0.25">
      <c r="A19" s="191">
        <v>15</v>
      </c>
      <c r="B19" s="192" t="s">
        <v>23</v>
      </c>
      <c r="C19" s="192" t="s">
        <v>27</v>
      </c>
      <c r="D19" s="192" t="s">
        <v>141</v>
      </c>
      <c r="E19" s="192">
        <v>24</v>
      </c>
      <c r="F19" s="192">
        <v>23</v>
      </c>
      <c r="G19" s="192">
        <v>96</v>
      </c>
      <c r="H19" s="193">
        <v>1</v>
      </c>
      <c r="I19" s="193">
        <v>8.6999999999999993</v>
      </c>
      <c r="J19" s="193">
        <v>10</v>
      </c>
      <c r="K19" s="193">
        <v>43.5</v>
      </c>
      <c r="L19" s="193">
        <v>8</v>
      </c>
      <c r="M19" s="193">
        <v>30.4</v>
      </c>
      <c r="N19" s="193">
        <v>4</v>
      </c>
      <c r="O19" s="193">
        <v>17.399999999999999</v>
      </c>
      <c r="P19" s="462">
        <v>29.8</v>
      </c>
      <c r="Q19" s="193">
        <v>65.5</v>
      </c>
      <c r="R19" s="193">
        <v>3.6</v>
      </c>
      <c r="S19" s="173">
        <v>2</v>
      </c>
      <c r="T19" s="194">
        <v>100</v>
      </c>
      <c r="U19" s="194">
        <v>47.8</v>
      </c>
      <c r="Z19" s="163" t="s">
        <v>49</v>
      </c>
    </row>
    <row r="20" spans="1:26" x14ac:dyDescent="0.25">
      <c r="A20" s="191">
        <v>16</v>
      </c>
      <c r="B20" s="192" t="s">
        <v>61</v>
      </c>
      <c r="C20" s="192" t="s">
        <v>27</v>
      </c>
      <c r="D20" s="192" t="s">
        <v>207</v>
      </c>
      <c r="E20" s="192">
        <v>17</v>
      </c>
      <c r="F20" s="192">
        <v>17</v>
      </c>
      <c r="G20" s="195">
        <v>1</v>
      </c>
      <c r="H20" s="192">
        <v>0</v>
      </c>
      <c r="I20" s="198">
        <v>0</v>
      </c>
      <c r="J20" s="193">
        <v>7</v>
      </c>
      <c r="K20" s="203">
        <v>0.4118</v>
      </c>
      <c r="L20" s="193">
        <v>10</v>
      </c>
      <c r="M20" s="203">
        <v>0.58819999999999995</v>
      </c>
      <c r="N20" s="192">
        <v>0</v>
      </c>
      <c r="O20" s="198">
        <v>0</v>
      </c>
      <c r="P20" s="463">
        <v>28.82</v>
      </c>
      <c r="Q20" s="198">
        <v>0.64039999999999997</v>
      </c>
      <c r="R20" s="192">
        <v>3.6</v>
      </c>
      <c r="S20" s="192">
        <v>0</v>
      </c>
      <c r="T20" s="200">
        <v>1</v>
      </c>
      <c r="U20" s="201">
        <v>0.58819999999999995</v>
      </c>
      <c r="Z20" s="163" t="s">
        <v>50</v>
      </c>
    </row>
    <row r="21" spans="1:26" x14ac:dyDescent="0.25">
      <c r="A21" s="191">
        <v>17</v>
      </c>
      <c r="B21" s="192" t="s">
        <v>81</v>
      </c>
      <c r="C21" s="192">
        <v>5</v>
      </c>
      <c r="D21" s="192" t="s">
        <v>255</v>
      </c>
      <c r="E21" s="192">
        <v>20</v>
      </c>
      <c r="F21" s="192">
        <v>20</v>
      </c>
      <c r="G21" s="192">
        <v>100</v>
      </c>
      <c r="H21" s="193">
        <v>0</v>
      </c>
      <c r="I21" s="193">
        <v>0</v>
      </c>
      <c r="J21" s="193">
        <v>8</v>
      </c>
      <c r="K21" s="193">
        <v>40</v>
      </c>
      <c r="L21" s="193">
        <v>6</v>
      </c>
      <c r="M21" s="193">
        <v>30</v>
      </c>
      <c r="N21" s="193">
        <v>6</v>
      </c>
      <c r="O21" s="193">
        <v>30</v>
      </c>
      <c r="P21" s="462">
        <v>28.8</v>
      </c>
      <c r="Q21" s="193">
        <v>64</v>
      </c>
      <c r="R21" s="193">
        <v>3.9</v>
      </c>
      <c r="S21" s="173">
        <v>0</v>
      </c>
      <c r="T21" s="194">
        <v>100</v>
      </c>
      <c r="U21" s="194">
        <v>60</v>
      </c>
      <c r="Z21" s="163" t="s">
        <v>52</v>
      </c>
    </row>
    <row r="22" spans="1:26" x14ac:dyDescent="0.25">
      <c r="A22" s="191">
        <v>18</v>
      </c>
      <c r="B22" s="192" t="s">
        <v>28</v>
      </c>
      <c r="C22" s="192">
        <v>5</v>
      </c>
      <c r="D22" s="192" t="s">
        <v>145</v>
      </c>
      <c r="E22" s="192">
        <v>29</v>
      </c>
      <c r="F22" s="192">
        <v>27</v>
      </c>
      <c r="G22" s="192">
        <v>93</v>
      </c>
      <c r="H22" s="193">
        <v>2</v>
      </c>
      <c r="I22" s="193">
        <v>7</v>
      </c>
      <c r="J22" s="193">
        <v>13</v>
      </c>
      <c r="K22" s="193">
        <v>48</v>
      </c>
      <c r="L22" s="193">
        <v>7</v>
      </c>
      <c r="M22" s="193">
        <v>26</v>
      </c>
      <c r="N22" s="193">
        <v>5</v>
      </c>
      <c r="O22" s="193">
        <v>19</v>
      </c>
      <c r="P22" s="462">
        <v>28</v>
      </c>
      <c r="Q22" s="193">
        <v>62</v>
      </c>
      <c r="R22" s="193">
        <v>3.5</v>
      </c>
      <c r="S22" s="173">
        <v>4</v>
      </c>
      <c r="T22" s="194">
        <v>93</v>
      </c>
      <c r="U22" s="194">
        <v>44</v>
      </c>
      <c r="Z22" s="163" t="s">
        <v>53</v>
      </c>
    </row>
    <row r="23" spans="1:26" ht="24" customHeight="1" x14ac:dyDescent="0.25">
      <c r="A23" s="191">
        <v>19</v>
      </c>
      <c r="B23" s="192" t="s">
        <v>80</v>
      </c>
      <c r="C23" s="192">
        <v>5</v>
      </c>
      <c r="D23" s="192" t="s">
        <v>238</v>
      </c>
      <c r="E23" s="192">
        <v>13</v>
      </c>
      <c r="F23" s="192">
        <v>13</v>
      </c>
      <c r="G23" s="192">
        <v>100</v>
      </c>
      <c r="H23" s="193">
        <v>1</v>
      </c>
      <c r="I23" s="193">
        <v>7.6</v>
      </c>
      <c r="J23" s="193">
        <v>6</v>
      </c>
      <c r="K23" s="193">
        <v>46</v>
      </c>
      <c r="L23" s="193">
        <v>4</v>
      </c>
      <c r="M23" s="193">
        <v>30.7</v>
      </c>
      <c r="N23" s="193">
        <v>2</v>
      </c>
      <c r="O23" s="193">
        <v>15.3</v>
      </c>
      <c r="P23" s="462">
        <v>27.5</v>
      </c>
      <c r="Q23" s="193">
        <v>61</v>
      </c>
      <c r="R23" s="193">
        <v>3.5</v>
      </c>
      <c r="S23" s="173">
        <v>0</v>
      </c>
      <c r="T23" s="194">
        <v>92</v>
      </c>
      <c r="U23" s="194">
        <v>46</v>
      </c>
      <c r="Z23" s="163" t="s">
        <v>59</v>
      </c>
    </row>
    <row r="24" spans="1:26" ht="15.75" customHeight="1" x14ac:dyDescent="0.25">
      <c r="A24" s="218">
        <v>20</v>
      </c>
      <c r="B24" s="182" t="s">
        <v>44</v>
      </c>
      <c r="C24" s="182" t="s">
        <v>25</v>
      </c>
      <c r="D24" s="182"/>
      <c r="E24" s="182">
        <v>17</v>
      </c>
      <c r="F24" s="182">
        <v>14</v>
      </c>
      <c r="G24" s="182">
        <v>82.3</v>
      </c>
      <c r="H24" s="180">
        <v>5</v>
      </c>
      <c r="I24" s="180">
        <v>35.700000000000003</v>
      </c>
      <c r="J24" s="180">
        <v>2</v>
      </c>
      <c r="K24" s="180">
        <v>14.3</v>
      </c>
      <c r="L24" s="180">
        <v>4</v>
      </c>
      <c r="M24" s="180">
        <v>28.5</v>
      </c>
      <c r="N24" s="180">
        <v>3</v>
      </c>
      <c r="O24" s="180">
        <v>21.4</v>
      </c>
      <c r="P24" s="462">
        <v>26.78</v>
      </c>
      <c r="Q24" s="180">
        <v>63.76</v>
      </c>
      <c r="R24" s="180">
        <v>3.35</v>
      </c>
      <c r="S24" s="144">
        <v>0</v>
      </c>
      <c r="T24" s="209">
        <v>64</v>
      </c>
      <c r="U24" s="209">
        <v>50</v>
      </c>
      <c r="Z24" s="163" t="s">
        <v>60</v>
      </c>
    </row>
    <row r="25" spans="1:26" x14ac:dyDescent="0.25">
      <c r="A25" s="218">
        <v>20</v>
      </c>
      <c r="B25" s="182" t="s">
        <v>45</v>
      </c>
      <c r="C25" s="182" t="s">
        <v>25</v>
      </c>
      <c r="D25" s="182"/>
      <c r="E25" s="182">
        <v>22</v>
      </c>
      <c r="F25" s="182">
        <v>19</v>
      </c>
      <c r="G25" s="182">
        <v>86</v>
      </c>
      <c r="H25" s="180">
        <v>2</v>
      </c>
      <c r="I25" s="180">
        <v>10.5</v>
      </c>
      <c r="J25" s="180">
        <v>6</v>
      </c>
      <c r="K25" s="180">
        <v>31</v>
      </c>
      <c r="L25" s="180">
        <v>6</v>
      </c>
      <c r="M25" s="180">
        <v>31</v>
      </c>
      <c r="N25" s="180">
        <v>5</v>
      </c>
      <c r="O25" s="180">
        <v>26</v>
      </c>
      <c r="P25" s="462">
        <v>26.78</v>
      </c>
      <c r="Q25" s="180">
        <v>59.51</v>
      </c>
      <c r="R25" s="180">
        <v>4</v>
      </c>
      <c r="S25" s="144">
        <v>0</v>
      </c>
      <c r="T25" s="209">
        <v>89.47</v>
      </c>
      <c r="U25" s="209">
        <v>57.89</v>
      </c>
      <c r="Z25" s="163" t="s">
        <v>62</v>
      </c>
    </row>
    <row r="26" spans="1:26" x14ac:dyDescent="0.25">
      <c r="A26" s="208">
        <v>22</v>
      </c>
      <c r="B26" s="182" t="s">
        <v>45</v>
      </c>
      <c r="C26" s="182" t="s">
        <v>29</v>
      </c>
      <c r="D26" s="146"/>
      <c r="E26" s="146">
        <v>21</v>
      </c>
      <c r="F26" s="146">
        <v>14</v>
      </c>
      <c r="G26" s="147">
        <v>66</v>
      </c>
      <c r="H26" s="146">
        <v>0</v>
      </c>
      <c r="I26" s="146">
        <v>0</v>
      </c>
      <c r="J26" s="146">
        <v>8</v>
      </c>
      <c r="K26" s="146">
        <v>57</v>
      </c>
      <c r="L26" s="146">
        <v>5</v>
      </c>
      <c r="M26" s="146">
        <v>35</v>
      </c>
      <c r="N26" s="146">
        <v>1</v>
      </c>
      <c r="O26" s="146">
        <v>7.1</v>
      </c>
      <c r="P26" s="466">
        <v>26</v>
      </c>
      <c r="Q26" s="210">
        <v>57</v>
      </c>
      <c r="R26" s="146">
        <v>3.5</v>
      </c>
      <c r="S26" s="146">
        <v>0</v>
      </c>
      <c r="T26" s="209">
        <v>100</v>
      </c>
      <c r="U26" s="209">
        <v>42.86</v>
      </c>
      <c r="Z26" s="163" t="s">
        <v>63</v>
      </c>
    </row>
    <row r="27" spans="1:26" x14ac:dyDescent="0.25">
      <c r="A27" s="208">
        <v>23</v>
      </c>
      <c r="B27" s="182" t="s">
        <v>42</v>
      </c>
      <c r="C27" s="182" t="s">
        <v>29</v>
      </c>
      <c r="D27" s="146"/>
      <c r="E27" s="146">
        <v>24</v>
      </c>
      <c r="F27" s="146">
        <v>21</v>
      </c>
      <c r="G27" s="147">
        <v>87</v>
      </c>
      <c r="H27" s="146">
        <v>2</v>
      </c>
      <c r="I27" s="146">
        <v>9</v>
      </c>
      <c r="J27" s="146">
        <v>10</v>
      </c>
      <c r="K27" s="146">
        <v>47</v>
      </c>
      <c r="L27" s="146">
        <v>8</v>
      </c>
      <c r="M27" s="146">
        <v>38</v>
      </c>
      <c r="N27" s="146">
        <v>1</v>
      </c>
      <c r="O27" s="146">
        <v>5</v>
      </c>
      <c r="P27" s="464">
        <v>25.9</v>
      </c>
      <c r="Q27" s="210">
        <v>56</v>
      </c>
      <c r="R27" s="146">
        <v>3</v>
      </c>
      <c r="S27" s="146">
        <v>0</v>
      </c>
      <c r="T27" s="209">
        <v>86</v>
      </c>
      <c r="U27" s="209">
        <v>43</v>
      </c>
      <c r="Z27" s="163" t="s">
        <v>64</v>
      </c>
    </row>
    <row r="28" spans="1:26" x14ac:dyDescent="0.25">
      <c r="A28" s="208">
        <v>24</v>
      </c>
      <c r="B28" s="182" t="s">
        <v>42</v>
      </c>
      <c r="C28" s="182" t="s">
        <v>25</v>
      </c>
      <c r="D28" s="182"/>
      <c r="E28" s="182">
        <v>26</v>
      </c>
      <c r="F28" s="182">
        <v>23</v>
      </c>
      <c r="G28" s="182">
        <v>88</v>
      </c>
      <c r="H28" s="180">
        <v>3</v>
      </c>
      <c r="I28" s="180">
        <v>13</v>
      </c>
      <c r="J28" s="180">
        <v>7</v>
      </c>
      <c r="K28" s="180">
        <v>30</v>
      </c>
      <c r="L28" s="180">
        <v>13</v>
      </c>
      <c r="M28" s="180">
        <v>57</v>
      </c>
      <c r="N28" s="180">
        <v>0</v>
      </c>
      <c r="O28" s="180">
        <v>0</v>
      </c>
      <c r="P28" s="462">
        <v>25.4</v>
      </c>
      <c r="Q28" s="180">
        <v>56.4</v>
      </c>
      <c r="R28" s="180">
        <v>3</v>
      </c>
      <c r="S28" s="144">
        <v>0</v>
      </c>
      <c r="T28" s="209">
        <v>87</v>
      </c>
      <c r="U28" s="209">
        <v>57</v>
      </c>
      <c r="Z28" s="163" t="s">
        <v>65</v>
      </c>
    </row>
    <row r="29" spans="1:26" x14ac:dyDescent="0.25">
      <c r="A29" s="208">
        <v>24</v>
      </c>
      <c r="B29" s="183" t="s">
        <v>46</v>
      </c>
      <c r="C29" s="183" t="s">
        <v>29</v>
      </c>
      <c r="D29" s="211"/>
      <c r="E29" s="183">
        <v>25</v>
      </c>
      <c r="F29" s="183">
        <v>25</v>
      </c>
      <c r="G29" s="183">
        <v>100</v>
      </c>
      <c r="H29" s="212">
        <v>4</v>
      </c>
      <c r="I29" s="213">
        <v>0.16</v>
      </c>
      <c r="J29" s="212">
        <v>13</v>
      </c>
      <c r="K29" s="213">
        <v>0.52</v>
      </c>
      <c r="L29" s="212">
        <v>3</v>
      </c>
      <c r="M29" s="213">
        <v>0.12</v>
      </c>
      <c r="N29" s="212">
        <v>5</v>
      </c>
      <c r="O29" s="213">
        <v>0.2</v>
      </c>
      <c r="P29" s="465">
        <v>25.4</v>
      </c>
      <c r="Q29" s="213">
        <v>0.56000000000000005</v>
      </c>
      <c r="R29" s="212">
        <v>3.3</v>
      </c>
      <c r="S29" s="181">
        <v>0</v>
      </c>
      <c r="T29" s="214">
        <v>0.84</v>
      </c>
      <c r="U29" s="214">
        <v>0.32</v>
      </c>
      <c r="Z29" s="163" t="s">
        <v>66</v>
      </c>
    </row>
    <row r="30" spans="1:26" x14ac:dyDescent="0.25">
      <c r="A30" s="208">
        <v>26</v>
      </c>
      <c r="B30" s="182" t="s">
        <v>53</v>
      </c>
      <c r="C30" s="182" t="s">
        <v>27</v>
      </c>
      <c r="D30" s="182"/>
      <c r="E30" s="182">
        <v>21</v>
      </c>
      <c r="F30" s="182">
        <v>19</v>
      </c>
      <c r="G30" s="182">
        <v>90</v>
      </c>
      <c r="H30" s="180">
        <v>0</v>
      </c>
      <c r="I30" s="180">
        <v>0</v>
      </c>
      <c r="J30" s="180">
        <v>14</v>
      </c>
      <c r="K30" s="180">
        <v>73</v>
      </c>
      <c r="L30" s="180">
        <v>3</v>
      </c>
      <c r="M30" s="180">
        <v>16</v>
      </c>
      <c r="N30" s="180">
        <v>2</v>
      </c>
      <c r="O30" s="180">
        <v>11</v>
      </c>
      <c r="P30" s="467">
        <v>25.3</v>
      </c>
      <c r="Q30" s="180">
        <v>56.2</v>
      </c>
      <c r="R30" s="180">
        <v>3.4</v>
      </c>
      <c r="S30" s="144">
        <v>0</v>
      </c>
      <c r="T30" s="209">
        <v>100</v>
      </c>
      <c r="U30" s="209">
        <v>26</v>
      </c>
      <c r="Z30" s="163" t="s">
        <v>67</v>
      </c>
    </row>
    <row r="31" spans="1:26" x14ac:dyDescent="0.25">
      <c r="A31" s="218">
        <v>27</v>
      </c>
      <c r="B31" s="182" t="s">
        <v>23</v>
      </c>
      <c r="C31" s="182" t="s">
        <v>25</v>
      </c>
      <c r="D31" s="182"/>
      <c r="E31" s="182">
        <v>28</v>
      </c>
      <c r="F31" s="182">
        <v>28</v>
      </c>
      <c r="G31" s="182">
        <v>82</v>
      </c>
      <c r="H31" s="180">
        <v>4</v>
      </c>
      <c r="I31" s="180">
        <v>14.3</v>
      </c>
      <c r="J31" s="180">
        <v>10</v>
      </c>
      <c r="K31" s="180">
        <v>35.799999999999997</v>
      </c>
      <c r="L31" s="180">
        <v>9</v>
      </c>
      <c r="M31" s="180">
        <v>30.4</v>
      </c>
      <c r="N31" s="180">
        <v>5</v>
      </c>
      <c r="O31" s="180">
        <v>17.399999999999999</v>
      </c>
      <c r="P31" s="462">
        <v>25.2</v>
      </c>
      <c r="Q31" s="180">
        <v>71</v>
      </c>
      <c r="R31" s="180">
        <v>3.5</v>
      </c>
      <c r="S31" s="144">
        <v>2</v>
      </c>
      <c r="T31" s="209">
        <v>100</v>
      </c>
      <c r="U31" s="209">
        <v>52.2</v>
      </c>
      <c r="Z31" s="163" t="s">
        <v>68</v>
      </c>
    </row>
    <row r="32" spans="1:26" x14ac:dyDescent="0.25">
      <c r="A32" s="208">
        <v>28</v>
      </c>
      <c r="B32" s="182" t="s">
        <v>34</v>
      </c>
      <c r="C32" s="182">
        <v>5</v>
      </c>
      <c r="D32" s="182"/>
      <c r="E32" s="182">
        <v>18</v>
      </c>
      <c r="F32" s="182">
        <v>17</v>
      </c>
      <c r="G32" s="182">
        <v>94</v>
      </c>
      <c r="H32" s="180">
        <v>2</v>
      </c>
      <c r="I32" s="180">
        <v>11</v>
      </c>
      <c r="J32" s="180">
        <v>9</v>
      </c>
      <c r="K32" s="180">
        <v>53</v>
      </c>
      <c r="L32" s="180">
        <v>3</v>
      </c>
      <c r="M32" s="180">
        <v>18</v>
      </c>
      <c r="N32" s="180">
        <v>3</v>
      </c>
      <c r="O32" s="180">
        <v>18</v>
      </c>
      <c r="P32" s="462">
        <v>25</v>
      </c>
      <c r="Q32" s="180">
        <v>56</v>
      </c>
      <c r="R32" s="180">
        <v>3.4</v>
      </c>
      <c r="S32" s="144">
        <v>0</v>
      </c>
      <c r="T32" s="209">
        <v>88</v>
      </c>
      <c r="U32" s="209">
        <v>35</v>
      </c>
      <c r="Z32" s="163" t="s">
        <v>70</v>
      </c>
    </row>
    <row r="33" spans="1:26" x14ac:dyDescent="0.25">
      <c r="A33" s="208">
        <v>28</v>
      </c>
      <c r="B33" s="183" t="s">
        <v>63</v>
      </c>
      <c r="C33" s="183" t="s">
        <v>25</v>
      </c>
      <c r="D33" s="183"/>
      <c r="E33" s="183">
        <v>23</v>
      </c>
      <c r="F33" s="183">
        <v>19</v>
      </c>
      <c r="G33" s="183">
        <v>83</v>
      </c>
      <c r="H33" s="212">
        <v>2</v>
      </c>
      <c r="I33" s="212">
        <v>11</v>
      </c>
      <c r="J33" s="212">
        <v>9</v>
      </c>
      <c r="K33" s="212">
        <v>47</v>
      </c>
      <c r="L33" s="212">
        <v>7</v>
      </c>
      <c r="M33" s="212">
        <v>37</v>
      </c>
      <c r="N33" s="212">
        <v>1</v>
      </c>
      <c r="O33" s="212">
        <v>5</v>
      </c>
      <c r="P33" s="465">
        <v>25</v>
      </c>
      <c r="Q33" s="212">
        <v>56</v>
      </c>
      <c r="R33" s="212">
        <v>3</v>
      </c>
      <c r="S33" s="181">
        <v>0</v>
      </c>
      <c r="T33" s="209">
        <v>89</v>
      </c>
      <c r="U33" s="209">
        <v>42</v>
      </c>
      <c r="Z33" s="163" t="s">
        <v>77</v>
      </c>
    </row>
    <row r="34" spans="1:26" x14ac:dyDescent="0.25">
      <c r="A34" s="208">
        <v>30</v>
      </c>
      <c r="B34" s="182" t="s">
        <v>71</v>
      </c>
      <c r="C34" s="182">
        <v>5</v>
      </c>
      <c r="D34" s="182"/>
      <c r="E34" s="182">
        <v>16</v>
      </c>
      <c r="F34" s="182">
        <v>12</v>
      </c>
      <c r="G34" s="182">
        <v>75</v>
      </c>
      <c r="H34" s="180">
        <v>1</v>
      </c>
      <c r="I34" s="180">
        <v>8</v>
      </c>
      <c r="J34" s="180">
        <v>6</v>
      </c>
      <c r="K34" s="180">
        <v>50</v>
      </c>
      <c r="L34" s="180">
        <v>5</v>
      </c>
      <c r="M34" s="180">
        <v>42</v>
      </c>
      <c r="N34" s="180">
        <v>0</v>
      </c>
      <c r="O34" s="180">
        <v>0</v>
      </c>
      <c r="P34" s="462">
        <v>25</v>
      </c>
      <c r="Q34" s="180">
        <v>55</v>
      </c>
      <c r="R34" s="180">
        <v>3.3</v>
      </c>
      <c r="S34" s="144">
        <v>0</v>
      </c>
      <c r="T34" s="215">
        <v>0.91600000000000004</v>
      </c>
      <c r="U34" s="215">
        <v>0.41599999999999998</v>
      </c>
      <c r="Z34" s="163" t="s">
        <v>79</v>
      </c>
    </row>
    <row r="35" spans="1:26" x14ac:dyDescent="0.25">
      <c r="A35" s="208">
        <v>31</v>
      </c>
      <c r="B35" s="182" t="s">
        <v>59</v>
      </c>
      <c r="C35" s="182" t="s">
        <v>25</v>
      </c>
      <c r="D35" s="182"/>
      <c r="E35" s="182">
        <v>27</v>
      </c>
      <c r="F35" s="182">
        <v>25</v>
      </c>
      <c r="G35" s="182">
        <v>92.6</v>
      </c>
      <c r="H35" s="180">
        <v>3</v>
      </c>
      <c r="I35" s="180">
        <v>12</v>
      </c>
      <c r="J35" s="180">
        <v>13</v>
      </c>
      <c r="K35" s="180">
        <v>52</v>
      </c>
      <c r="L35" s="180">
        <v>9</v>
      </c>
      <c r="M35" s="180">
        <v>36</v>
      </c>
      <c r="N35" s="180">
        <v>0</v>
      </c>
      <c r="O35" s="180">
        <v>0</v>
      </c>
      <c r="P35" s="462">
        <v>24.52</v>
      </c>
      <c r="Q35" s="180">
        <v>54.5</v>
      </c>
      <c r="R35" s="180">
        <v>3.24</v>
      </c>
      <c r="S35" s="144"/>
      <c r="T35" s="209">
        <v>88</v>
      </c>
      <c r="U35" s="209">
        <v>36</v>
      </c>
      <c r="Z35" s="163" t="s">
        <v>80</v>
      </c>
    </row>
    <row r="36" spans="1:26" x14ac:dyDescent="0.25">
      <c r="A36" s="208">
        <v>32</v>
      </c>
      <c r="B36" s="182" t="s">
        <v>45</v>
      </c>
      <c r="C36" s="182" t="s">
        <v>27</v>
      </c>
      <c r="D36" s="182"/>
      <c r="E36" s="182">
        <v>20</v>
      </c>
      <c r="F36" s="182">
        <v>18</v>
      </c>
      <c r="G36" s="216">
        <v>90</v>
      </c>
      <c r="H36" s="182">
        <v>2</v>
      </c>
      <c r="I36" s="182">
        <v>11</v>
      </c>
      <c r="J36" s="180">
        <v>10</v>
      </c>
      <c r="K36" s="180">
        <v>55</v>
      </c>
      <c r="L36" s="180">
        <v>4</v>
      </c>
      <c r="M36" s="180">
        <v>22</v>
      </c>
      <c r="N36" s="182">
        <v>2</v>
      </c>
      <c r="O36" s="182">
        <v>11</v>
      </c>
      <c r="P36" s="463">
        <v>23.94</v>
      </c>
      <c r="Q36" s="210">
        <v>53.2</v>
      </c>
      <c r="R36" s="182">
        <v>3</v>
      </c>
      <c r="S36" s="182">
        <v>0</v>
      </c>
      <c r="T36" s="209">
        <v>88.89</v>
      </c>
      <c r="U36" s="209">
        <v>33.33</v>
      </c>
      <c r="Z36" s="163" t="s">
        <v>81</v>
      </c>
    </row>
    <row r="37" spans="1:26" ht="21.75" customHeight="1" x14ac:dyDescent="0.25">
      <c r="A37" s="208">
        <v>33</v>
      </c>
      <c r="B37" s="182" t="s">
        <v>64</v>
      </c>
      <c r="C37" s="182">
        <v>5</v>
      </c>
      <c r="D37" s="182"/>
      <c r="E37" s="182">
        <v>28</v>
      </c>
      <c r="F37" s="182">
        <v>24</v>
      </c>
      <c r="G37" s="217">
        <f>F37*100/E37</f>
        <v>85.714285714285708</v>
      </c>
      <c r="H37" s="180">
        <v>5</v>
      </c>
      <c r="I37" s="217">
        <f>H37*100/F37</f>
        <v>20.833333333333332</v>
      </c>
      <c r="J37" s="180">
        <v>7</v>
      </c>
      <c r="K37" s="217">
        <f>J37*100/F37</f>
        <v>29.166666666666668</v>
      </c>
      <c r="L37" s="180">
        <v>10</v>
      </c>
      <c r="M37" s="217">
        <f>L37*100/F37</f>
        <v>41.666666666666664</v>
      </c>
      <c r="N37" s="180">
        <v>2</v>
      </c>
      <c r="O37" s="217">
        <f>N37*100/F37</f>
        <v>8.3333333333333339</v>
      </c>
      <c r="P37" s="462">
        <v>23.3</v>
      </c>
      <c r="Q37" s="217">
        <f>P37*100/45</f>
        <v>51.777777777777779</v>
      </c>
      <c r="R37" s="180">
        <v>3.4</v>
      </c>
      <c r="S37" s="144">
        <v>0</v>
      </c>
      <c r="T37" s="209">
        <v>79</v>
      </c>
      <c r="U37" s="209">
        <v>50</v>
      </c>
      <c r="Z37" s="163" t="s">
        <v>82</v>
      </c>
    </row>
    <row r="38" spans="1:26" x14ac:dyDescent="0.25">
      <c r="A38" s="208">
        <v>34</v>
      </c>
      <c r="B38" s="182" t="s">
        <v>42</v>
      </c>
      <c r="C38" s="182" t="s">
        <v>27</v>
      </c>
      <c r="D38" s="182"/>
      <c r="E38" s="182">
        <v>26</v>
      </c>
      <c r="F38" s="182">
        <v>22</v>
      </c>
      <c r="G38" s="216">
        <v>85</v>
      </c>
      <c r="H38" s="182">
        <v>3</v>
      </c>
      <c r="I38" s="182">
        <v>14</v>
      </c>
      <c r="J38" s="180">
        <v>10</v>
      </c>
      <c r="K38" s="180">
        <v>45</v>
      </c>
      <c r="L38" s="180">
        <v>9</v>
      </c>
      <c r="M38" s="180">
        <v>41</v>
      </c>
      <c r="N38" s="182">
        <v>0</v>
      </c>
      <c r="O38" s="182">
        <v>0</v>
      </c>
      <c r="P38" s="463">
        <v>23</v>
      </c>
      <c r="Q38" s="210">
        <v>51</v>
      </c>
      <c r="R38" s="182">
        <v>3</v>
      </c>
      <c r="S38" s="182">
        <v>0</v>
      </c>
      <c r="T38" s="209">
        <v>86</v>
      </c>
      <c r="U38" s="209">
        <v>41</v>
      </c>
      <c r="Z38" s="163" t="s">
        <v>83</v>
      </c>
    </row>
    <row r="39" spans="1:26" x14ac:dyDescent="0.25">
      <c r="A39" s="208">
        <v>35</v>
      </c>
      <c r="B39" s="183" t="s">
        <v>46</v>
      </c>
      <c r="C39" s="183" t="s">
        <v>25</v>
      </c>
      <c r="D39" s="211"/>
      <c r="E39" s="183">
        <v>21</v>
      </c>
      <c r="F39" s="183">
        <v>17</v>
      </c>
      <c r="G39" s="183">
        <v>81</v>
      </c>
      <c r="H39" s="212">
        <v>2</v>
      </c>
      <c r="I39" s="212">
        <v>9.5</v>
      </c>
      <c r="J39" s="212">
        <v>12</v>
      </c>
      <c r="K39" s="212">
        <v>57</v>
      </c>
      <c r="L39" s="212">
        <v>3</v>
      </c>
      <c r="M39" s="212">
        <v>14</v>
      </c>
      <c r="N39" s="212">
        <v>0</v>
      </c>
      <c r="O39" s="212">
        <v>0</v>
      </c>
      <c r="P39" s="465">
        <v>22.5</v>
      </c>
      <c r="Q39" s="212">
        <v>50</v>
      </c>
      <c r="R39" s="212">
        <v>3</v>
      </c>
      <c r="S39" s="181">
        <v>0</v>
      </c>
      <c r="T39" s="218">
        <v>88</v>
      </c>
      <c r="U39" s="218">
        <v>17.649999999999999</v>
      </c>
    </row>
    <row r="40" spans="1:26" x14ac:dyDescent="0.25">
      <c r="A40" s="208">
        <v>36</v>
      </c>
      <c r="B40" s="183" t="s">
        <v>62</v>
      </c>
      <c r="C40" s="183" t="s">
        <v>25</v>
      </c>
      <c r="D40" s="183"/>
      <c r="E40" s="183">
        <v>24</v>
      </c>
      <c r="F40" s="183">
        <v>24</v>
      </c>
      <c r="G40" s="183">
        <v>100</v>
      </c>
      <c r="H40" s="212">
        <v>1</v>
      </c>
      <c r="I40" s="212">
        <v>4</v>
      </c>
      <c r="J40" s="212">
        <v>18</v>
      </c>
      <c r="K40" s="212">
        <v>75</v>
      </c>
      <c r="L40" s="212">
        <v>5</v>
      </c>
      <c r="M40" s="212">
        <v>21</v>
      </c>
      <c r="N40" s="212">
        <v>0</v>
      </c>
      <c r="O40" s="212">
        <v>0</v>
      </c>
      <c r="P40" s="465">
        <v>22.2</v>
      </c>
      <c r="Q40" s="212">
        <v>49.6</v>
      </c>
      <c r="R40" s="212">
        <v>3.2</v>
      </c>
      <c r="S40" s="181">
        <v>0</v>
      </c>
      <c r="T40" s="219">
        <v>96</v>
      </c>
      <c r="U40" s="219">
        <v>21</v>
      </c>
    </row>
    <row r="41" spans="1:26" x14ac:dyDescent="0.25">
      <c r="A41" s="208">
        <v>37</v>
      </c>
      <c r="B41" s="182" t="s">
        <v>59</v>
      </c>
      <c r="C41" s="182" t="s">
        <v>27</v>
      </c>
      <c r="D41" s="182"/>
      <c r="E41" s="182">
        <v>27</v>
      </c>
      <c r="F41" s="182">
        <v>24</v>
      </c>
      <c r="G41" s="216">
        <v>88.9</v>
      </c>
      <c r="H41" s="182">
        <v>3</v>
      </c>
      <c r="I41" s="182">
        <v>12.5</v>
      </c>
      <c r="J41" s="180">
        <v>15</v>
      </c>
      <c r="K41" s="180">
        <v>62.5</v>
      </c>
      <c r="L41" s="180">
        <v>6</v>
      </c>
      <c r="M41" s="180">
        <v>25</v>
      </c>
      <c r="N41" s="182">
        <v>0</v>
      </c>
      <c r="O41" s="182">
        <v>0</v>
      </c>
      <c r="P41" s="463">
        <v>21.63</v>
      </c>
      <c r="Q41" s="210">
        <v>48</v>
      </c>
      <c r="R41" s="182">
        <v>3.13</v>
      </c>
      <c r="S41" s="182"/>
      <c r="T41" s="209">
        <v>87.5</v>
      </c>
      <c r="U41" s="209">
        <v>25</v>
      </c>
    </row>
    <row r="42" spans="1:26" x14ac:dyDescent="0.25">
      <c r="A42" s="208">
        <v>38</v>
      </c>
      <c r="B42" s="182" t="s">
        <v>48</v>
      </c>
      <c r="C42" s="182">
        <v>5</v>
      </c>
      <c r="D42" s="182"/>
      <c r="E42" s="182">
        <v>4</v>
      </c>
      <c r="F42" s="182">
        <v>4</v>
      </c>
      <c r="G42" s="220">
        <v>1</v>
      </c>
      <c r="H42" s="180">
        <v>0</v>
      </c>
      <c r="I42" s="180">
        <v>0</v>
      </c>
      <c r="J42" s="180">
        <v>4</v>
      </c>
      <c r="K42" s="221">
        <v>1</v>
      </c>
      <c r="L42" s="180">
        <v>0</v>
      </c>
      <c r="M42" s="180">
        <v>0</v>
      </c>
      <c r="N42" s="180">
        <v>0</v>
      </c>
      <c r="O42" s="180">
        <v>0</v>
      </c>
      <c r="P42" s="462">
        <v>19.8</v>
      </c>
      <c r="Q42" s="221">
        <v>0.44</v>
      </c>
      <c r="R42" s="180">
        <v>3</v>
      </c>
      <c r="S42" s="144">
        <v>0</v>
      </c>
      <c r="T42" s="214">
        <v>1</v>
      </c>
      <c r="U42" s="209">
        <v>0</v>
      </c>
    </row>
    <row r="43" spans="1:26" x14ac:dyDescent="0.25">
      <c r="A43" s="208">
        <v>39</v>
      </c>
      <c r="B43" s="182" t="s">
        <v>67</v>
      </c>
      <c r="C43" s="182">
        <v>5</v>
      </c>
      <c r="D43" s="182"/>
      <c r="E43" s="182">
        <v>25</v>
      </c>
      <c r="F43" s="182">
        <v>21</v>
      </c>
      <c r="G43" s="182">
        <v>84</v>
      </c>
      <c r="H43" s="180">
        <v>5</v>
      </c>
      <c r="I43" s="180">
        <v>24</v>
      </c>
      <c r="J43" s="180">
        <v>15</v>
      </c>
      <c r="K43" s="180">
        <v>71</v>
      </c>
      <c r="L43" s="180">
        <v>1</v>
      </c>
      <c r="M43" s="180">
        <v>5</v>
      </c>
      <c r="N43" s="180">
        <v>0</v>
      </c>
      <c r="O43" s="180">
        <v>0</v>
      </c>
      <c r="P43" s="462">
        <v>17.5</v>
      </c>
      <c r="Q43" s="180">
        <v>40</v>
      </c>
      <c r="R43" s="180">
        <v>2.8</v>
      </c>
      <c r="S43" s="144">
        <v>0</v>
      </c>
      <c r="T43" s="209">
        <v>76</v>
      </c>
      <c r="U43" s="209">
        <v>5</v>
      </c>
    </row>
    <row r="44" spans="1:26" x14ac:dyDescent="0.25">
      <c r="A44" s="208">
        <v>40</v>
      </c>
      <c r="B44" s="182" t="s">
        <v>50</v>
      </c>
      <c r="C44" s="182" t="s">
        <v>27</v>
      </c>
      <c r="D44" s="182"/>
      <c r="E44" s="182">
        <v>19</v>
      </c>
      <c r="F44" s="182">
        <v>15</v>
      </c>
      <c r="G44" s="216">
        <v>79</v>
      </c>
      <c r="H44" s="182">
        <v>9</v>
      </c>
      <c r="I44" s="180">
        <f>100/$F44*H44</f>
        <v>60</v>
      </c>
      <c r="J44" s="180">
        <v>5</v>
      </c>
      <c r="K44" s="222">
        <f>100/$F44*J44</f>
        <v>33.333333333333336</v>
      </c>
      <c r="L44" s="180">
        <v>1</v>
      </c>
      <c r="M44" s="222">
        <f>100/$F44*L44</f>
        <v>6.666666666666667</v>
      </c>
      <c r="N44" s="182">
        <v>0</v>
      </c>
      <c r="O44" s="180">
        <f>100/$F44*N44</f>
        <v>0</v>
      </c>
      <c r="P44" s="463">
        <v>15.1</v>
      </c>
      <c r="Q44" s="210">
        <v>33.6</v>
      </c>
      <c r="R44" s="182">
        <v>2.4</v>
      </c>
      <c r="S44" s="182">
        <v>0</v>
      </c>
      <c r="T44" s="209">
        <v>53.8</v>
      </c>
      <c r="U44" s="209">
        <v>6</v>
      </c>
    </row>
    <row r="45" spans="1:26" ht="15.75" x14ac:dyDescent="0.25">
      <c r="A45" s="242"/>
      <c r="B45" s="243" t="s">
        <v>261</v>
      </c>
      <c r="C45" s="243">
        <v>5</v>
      </c>
      <c r="D45" s="243" t="s">
        <v>262</v>
      </c>
      <c r="E45" s="243">
        <v>775</v>
      </c>
      <c r="F45" s="243">
        <v>701</v>
      </c>
      <c r="G45" s="250">
        <v>0.90500000000000003</v>
      </c>
      <c r="H45" s="243">
        <f>SUM(H5:H44)</f>
        <v>65</v>
      </c>
      <c r="I45" s="244">
        <v>9.0999999999999998E-2</v>
      </c>
      <c r="J45" s="245">
        <f>SUM(J5:J44)</f>
        <v>297</v>
      </c>
      <c r="K45" s="244">
        <v>0.42699999999999999</v>
      </c>
      <c r="L45" s="245">
        <f>SUM(L5:L44)</f>
        <v>242</v>
      </c>
      <c r="M45" s="246">
        <v>0.34399999999999997</v>
      </c>
      <c r="N45" s="243">
        <f>SUM(N5:N44)</f>
        <v>97</v>
      </c>
      <c r="O45" s="247">
        <v>0.14000000000000001</v>
      </c>
      <c r="P45" s="468">
        <v>26.96</v>
      </c>
      <c r="Q45" s="248">
        <v>0.6</v>
      </c>
      <c r="R45" s="243">
        <v>3.5</v>
      </c>
      <c r="S45" s="243">
        <f>SUM(S5:S44)</f>
        <v>12</v>
      </c>
      <c r="T45" s="249">
        <v>0.90900000000000003</v>
      </c>
      <c r="U45" s="249">
        <v>0.48399999999999999</v>
      </c>
    </row>
    <row r="46" spans="1:26" x14ac:dyDescent="0.25">
      <c r="B46" s="223"/>
      <c r="C46" s="223"/>
      <c r="D46" s="223"/>
      <c r="E46" s="223"/>
      <c r="F46" s="223"/>
      <c r="G46" s="224"/>
      <c r="H46" s="223"/>
      <c r="I46" s="223"/>
      <c r="J46" s="225"/>
      <c r="K46" s="226"/>
      <c r="L46" s="225"/>
      <c r="M46" s="227"/>
      <c r="N46" s="223"/>
      <c r="O46" s="228"/>
      <c r="P46" s="223"/>
      <c r="Q46" s="229"/>
      <c r="R46" s="223"/>
      <c r="S46" s="223"/>
      <c r="T46" s="230"/>
      <c r="U46" s="230"/>
    </row>
    <row r="47" spans="1:26" x14ac:dyDescent="0.25">
      <c r="A47" s="188"/>
      <c r="B47" s="164" t="s">
        <v>263</v>
      </c>
      <c r="C47" s="164"/>
      <c r="D47" s="164" t="s">
        <v>264</v>
      </c>
      <c r="E47" s="164"/>
      <c r="F47" s="164">
        <v>701</v>
      </c>
      <c r="G47" s="166"/>
      <c r="H47" s="164">
        <v>68</v>
      </c>
      <c r="I47" s="158">
        <v>9.6000000000000002E-2</v>
      </c>
      <c r="J47" s="165">
        <v>300</v>
      </c>
      <c r="K47" s="174">
        <v>0.42799999999999999</v>
      </c>
      <c r="L47" s="165">
        <v>240</v>
      </c>
      <c r="M47" s="165">
        <v>34.200000000000003</v>
      </c>
      <c r="N47" s="164">
        <v>93</v>
      </c>
      <c r="O47" s="164">
        <v>13.4</v>
      </c>
      <c r="P47" s="175" t="s">
        <v>265</v>
      </c>
      <c r="Q47" s="176"/>
      <c r="R47" s="176">
        <v>3.5</v>
      </c>
      <c r="S47" s="164"/>
      <c r="T47" s="159">
        <v>0.90400000000000003</v>
      </c>
      <c r="U47" s="177">
        <v>0.48</v>
      </c>
    </row>
    <row r="48" spans="1:26" x14ac:dyDescent="0.25">
      <c r="A48" s="188"/>
      <c r="B48" s="164"/>
      <c r="C48" s="164"/>
      <c r="D48" s="164" t="s">
        <v>267</v>
      </c>
      <c r="E48" s="164"/>
      <c r="F48" s="164">
        <v>50749</v>
      </c>
      <c r="G48" s="166"/>
      <c r="H48" s="164"/>
      <c r="I48" s="158">
        <v>0.122</v>
      </c>
      <c r="J48" s="165"/>
      <c r="K48" s="165">
        <v>38.799999999999997</v>
      </c>
      <c r="L48" s="165"/>
      <c r="M48" s="165">
        <v>35.4</v>
      </c>
      <c r="N48" s="165"/>
      <c r="O48" s="165">
        <v>13.6</v>
      </c>
      <c r="P48" s="165"/>
      <c r="Q48" s="176"/>
      <c r="R48" s="165"/>
      <c r="S48" s="165"/>
      <c r="T48" s="159">
        <v>0.878</v>
      </c>
      <c r="U48" s="178">
        <v>0.49</v>
      </c>
    </row>
    <row r="49" spans="1:21" x14ac:dyDescent="0.25">
      <c r="A49" s="188"/>
      <c r="B49" s="164"/>
      <c r="C49" s="164"/>
      <c r="D49" s="164" t="s">
        <v>268</v>
      </c>
      <c r="E49" s="164"/>
      <c r="F49" s="164"/>
      <c r="G49" s="166"/>
      <c r="H49" s="164"/>
      <c r="I49" s="158">
        <v>0.154</v>
      </c>
      <c r="J49" s="165"/>
      <c r="K49" s="165">
        <v>39.4</v>
      </c>
      <c r="L49" s="165"/>
      <c r="M49" s="165">
        <v>33.4</v>
      </c>
      <c r="N49" s="165"/>
      <c r="O49" s="165">
        <v>11.8</v>
      </c>
      <c r="P49" s="165"/>
      <c r="Q49" s="176"/>
      <c r="R49" s="165"/>
      <c r="S49" s="165"/>
      <c r="T49" s="159">
        <v>0.84599999999999997</v>
      </c>
      <c r="U49" s="179">
        <v>0.45200000000000001</v>
      </c>
    </row>
    <row r="50" spans="1:21" x14ac:dyDescent="0.25">
      <c r="B50" s="223"/>
      <c r="C50" s="223"/>
      <c r="D50" s="223"/>
      <c r="E50" s="223"/>
      <c r="F50" s="223"/>
      <c r="G50" s="224"/>
      <c r="H50" s="223"/>
      <c r="I50" s="231"/>
      <c r="J50" s="225"/>
      <c r="K50" s="225"/>
      <c r="L50" s="225"/>
      <c r="M50" s="225"/>
      <c r="N50" s="225"/>
      <c r="O50" s="225"/>
      <c r="P50" s="225"/>
      <c r="Q50" s="229"/>
      <c r="R50" s="225"/>
      <c r="S50" s="225"/>
      <c r="T50" s="230"/>
      <c r="U50" s="230"/>
    </row>
    <row r="51" spans="1:21" x14ac:dyDescent="0.25">
      <c r="B51" s="160" t="s">
        <v>272</v>
      </c>
      <c r="C51" s="223"/>
      <c r="D51" s="223"/>
      <c r="E51" s="223"/>
      <c r="F51" s="223"/>
      <c r="G51" s="224"/>
      <c r="H51" s="223"/>
      <c r="I51" s="231"/>
      <c r="J51" s="225"/>
      <c r="K51" s="225"/>
      <c r="L51" s="225"/>
      <c r="M51" s="225"/>
      <c r="N51" s="225"/>
      <c r="O51" s="225"/>
      <c r="P51" s="225"/>
      <c r="Q51" s="229"/>
      <c r="R51" s="225"/>
      <c r="S51" s="225"/>
      <c r="T51" s="230"/>
      <c r="U51" s="230"/>
    </row>
    <row r="52" spans="1:21" ht="71.25" customHeight="1" x14ac:dyDescent="0.25">
      <c r="A52" s="483" t="s">
        <v>341</v>
      </c>
      <c r="B52" s="483"/>
      <c r="C52" s="483"/>
      <c r="D52" s="483"/>
      <c r="E52" s="483"/>
      <c r="F52" s="483"/>
      <c r="G52" s="483"/>
      <c r="H52" s="483"/>
      <c r="I52" s="483"/>
      <c r="J52" s="225"/>
      <c r="K52" s="225"/>
      <c r="L52" s="225"/>
      <c r="M52" s="225"/>
      <c r="N52" s="225"/>
      <c r="O52" s="225"/>
      <c r="P52" s="225"/>
      <c r="Q52" s="229"/>
      <c r="R52" s="225"/>
      <c r="S52" s="225"/>
      <c r="T52" s="230"/>
      <c r="U52" s="230"/>
    </row>
    <row r="53" spans="1:21" ht="30" x14ac:dyDescent="0.25">
      <c r="A53" s="266" t="s">
        <v>278</v>
      </c>
      <c r="B53" s="328" t="s">
        <v>276</v>
      </c>
      <c r="C53" s="225"/>
      <c r="D53" s="225"/>
      <c r="E53" s="225"/>
      <c r="F53" s="225"/>
      <c r="G53" s="232"/>
      <c r="H53" s="225"/>
      <c r="I53" s="225"/>
      <c r="J53" s="223"/>
      <c r="K53" s="223"/>
      <c r="L53" s="223"/>
      <c r="M53" s="223"/>
      <c r="N53" s="223"/>
      <c r="O53" s="223"/>
      <c r="P53" s="223"/>
      <c r="Q53" s="229"/>
      <c r="R53" s="223"/>
      <c r="S53" s="223"/>
      <c r="T53" s="230"/>
      <c r="U53" s="230"/>
    </row>
    <row r="54" spans="1:21" ht="15" customHeight="1" x14ac:dyDescent="0.25">
      <c r="A54" s="323">
        <v>1</v>
      </c>
      <c r="B54" s="324" t="s">
        <v>277</v>
      </c>
      <c r="C54" s="484" t="s">
        <v>279</v>
      </c>
      <c r="D54" s="223"/>
      <c r="E54" s="223"/>
      <c r="F54" s="223"/>
      <c r="G54" s="224"/>
      <c r="H54" s="223"/>
      <c r="I54" s="223"/>
      <c r="J54" s="225"/>
      <c r="K54" s="225"/>
      <c r="L54" s="225"/>
      <c r="M54" s="225"/>
      <c r="N54" s="223"/>
      <c r="O54" s="223"/>
      <c r="P54" s="223"/>
      <c r="Q54" s="229"/>
      <c r="R54" s="223"/>
      <c r="S54" s="223"/>
      <c r="T54" s="230"/>
      <c r="U54" s="230"/>
    </row>
    <row r="55" spans="1:21" x14ac:dyDescent="0.25">
      <c r="A55" s="323">
        <v>2</v>
      </c>
      <c r="B55" s="324" t="s">
        <v>52</v>
      </c>
      <c r="C55" s="484"/>
      <c r="D55" s="223"/>
      <c r="E55" s="225"/>
      <c r="F55" s="223"/>
      <c r="G55" s="224"/>
      <c r="H55" s="223"/>
      <c r="I55" s="223"/>
      <c r="J55" s="225"/>
      <c r="K55" s="225"/>
      <c r="L55" s="225"/>
      <c r="M55" s="225"/>
      <c r="N55" s="223"/>
      <c r="O55" s="223"/>
      <c r="P55" s="223"/>
      <c r="Q55" s="229"/>
      <c r="R55" s="223"/>
      <c r="S55" s="223"/>
      <c r="T55" s="230"/>
      <c r="U55" s="230"/>
    </row>
    <row r="56" spans="1:21" x14ac:dyDescent="0.25">
      <c r="A56" s="323">
        <v>3</v>
      </c>
      <c r="B56" s="324" t="s">
        <v>79</v>
      </c>
      <c r="C56" s="484"/>
      <c r="D56" s="223"/>
      <c r="E56" s="234"/>
      <c r="F56" s="223"/>
      <c r="G56" s="224"/>
      <c r="H56" s="223"/>
      <c r="I56" s="223"/>
      <c r="J56" s="223"/>
      <c r="K56" s="228"/>
      <c r="L56" s="223"/>
      <c r="M56" s="228"/>
      <c r="N56" s="223"/>
      <c r="O56" s="228"/>
      <c r="P56" s="223"/>
      <c r="Q56" s="229"/>
      <c r="R56" s="223"/>
      <c r="S56" s="223"/>
      <c r="T56" s="230"/>
      <c r="U56" s="230"/>
    </row>
    <row r="57" spans="1:21" x14ac:dyDescent="0.25">
      <c r="A57" s="424">
        <v>4</v>
      </c>
      <c r="B57" s="321" t="s">
        <v>82</v>
      </c>
      <c r="C57" s="479"/>
      <c r="D57" s="223"/>
      <c r="E57" s="225"/>
      <c r="F57" s="223"/>
      <c r="G57" s="224"/>
      <c r="H57" s="223"/>
      <c r="I57" s="228"/>
      <c r="J57" s="225"/>
      <c r="K57" s="225"/>
      <c r="L57" s="225"/>
      <c r="M57" s="225"/>
      <c r="N57" s="225"/>
      <c r="O57" s="225"/>
      <c r="P57" s="225"/>
      <c r="Q57" s="229"/>
      <c r="R57" s="225"/>
      <c r="S57" s="225"/>
      <c r="T57" s="230"/>
      <c r="U57" s="230"/>
    </row>
    <row r="58" spans="1:21" x14ac:dyDescent="0.25">
      <c r="A58" s="208">
        <v>5</v>
      </c>
      <c r="B58" s="322" t="s">
        <v>33</v>
      </c>
      <c r="C58" s="223"/>
      <c r="D58" s="223"/>
      <c r="E58" s="225"/>
      <c r="F58" s="225"/>
      <c r="G58" s="232"/>
      <c r="H58" s="225"/>
      <c r="I58" s="225"/>
      <c r="J58" s="225"/>
      <c r="K58" s="225"/>
      <c r="L58" s="225"/>
      <c r="M58" s="225"/>
      <c r="N58" s="223"/>
      <c r="O58" s="223"/>
      <c r="P58" s="223"/>
      <c r="Q58" s="229"/>
      <c r="R58" s="223"/>
      <c r="S58" s="223"/>
      <c r="T58" s="230"/>
      <c r="U58" s="230"/>
    </row>
    <row r="59" spans="1:21" x14ac:dyDescent="0.25">
      <c r="A59" s="208">
        <v>6</v>
      </c>
      <c r="B59" s="322" t="s">
        <v>49</v>
      </c>
      <c r="C59" s="223"/>
      <c r="D59" s="223"/>
      <c r="E59" s="225"/>
      <c r="F59" s="223"/>
      <c r="G59" s="224"/>
      <c r="H59" s="223"/>
      <c r="I59" s="223"/>
      <c r="J59" s="225"/>
      <c r="K59" s="235"/>
      <c r="L59" s="225"/>
      <c r="M59" s="235"/>
      <c r="N59" s="223"/>
      <c r="O59" s="229"/>
      <c r="P59" s="223"/>
      <c r="Q59" s="229"/>
      <c r="R59" s="223"/>
      <c r="S59" s="223"/>
      <c r="T59" s="230"/>
      <c r="U59" s="230"/>
    </row>
    <row r="60" spans="1:21" x14ac:dyDescent="0.25">
      <c r="A60" s="208">
        <v>7</v>
      </c>
      <c r="B60" s="182" t="s">
        <v>60</v>
      </c>
      <c r="C60" s="223"/>
      <c r="D60" s="223"/>
      <c r="E60" s="225"/>
      <c r="F60" s="223"/>
      <c r="G60" s="236"/>
      <c r="H60" s="223"/>
      <c r="I60" s="236"/>
      <c r="J60" s="225"/>
      <c r="K60" s="225"/>
      <c r="L60" s="225"/>
      <c r="M60" s="225"/>
      <c r="N60" s="225"/>
      <c r="O60" s="225"/>
      <c r="P60" s="225"/>
      <c r="Q60" s="229"/>
      <c r="R60" s="225"/>
      <c r="S60" s="225"/>
      <c r="T60" s="230"/>
      <c r="U60" s="230"/>
    </row>
    <row r="61" spans="1:21" x14ac:dyDescent="0.25">
      <c r="A61" s="208">
        <v>8</v>
      </c>
      <c r="B61" s="182" t="s">
        <v>65</v>
      </c>
      <c r="C61" s="223"/>
      <c r="D61" s="223"/>
      <c r="E61" s="225"/>
      <c r="F61" s="225"/>
      <c r="G61" s="232"/>
      <c r="H61" s="225"/>
      <c r="I61" s="225"/>
      <c r="J61" s="225"/>
      <c r="K61" s="225"/>
      <c r="L61" s="225"/>
      <c r="M61" s="225"/>
      <c r="N61" s="223"/>
      <c r="O61" s="223"/>
      <c r="P61" s="223"/>
      <c r="Q61" s="229"/>
      <c r="R61" s="223"/>
      <c r="S61" s="223"/>
      <c r="T61" s="230"/>
      <c r="U61" s="230"/>
    </row>
    <row r="62" spans="1:21" ht="16.5" customHeight="1" x14ac:dyDescent="0.25">
      <c r="A62" s="208">
        <v>9</v>
      </c>
      <c r="B62" s="182" t="s">
        <v>68</v>
      </c>
      <c r="C62" s="223"/>
      <c r="D62" s="223"/>
      <c r="E62" s="233"/>
      <c r="F62" s="223"/>
      <c r="G62" s="224"/>
      <c r="H62" s="223"/>
      <c r="I62" s="223"/>
      <c r="J62" s="223"/>
      <c r="K62" s="223"/>
      <c r="L62" s="223"/>
      <c r="M62" s="223"/>
      <c r="N62" s="223"/>
      <c r="O62" s="223"/>
      <c r="P62" s="223"/>
      <c r="Q62" s="229"/>
      <c r="R62" s="223"/>
      <c r="S62" s="223"/>
      <c r="T62" s="230"/>
      <c r="U62" s="230"/>
    </row>
    <row r="63" spans="1:21" ht="15.75" x14ac:dyDescent="0.25">
      <c r="B63" s="225"/>
      <c r="C63" s="223"/>
      <c r="D63" s="223"/>
      <c r="E63" s="223"/>
      <c r="F63" s="223"/>
      <c r="G63" s="224"/>
      <c r="H63" s="223"/>
      <c r="I63" s="223"/>
      <c r="J63" s="167"/>
      <c r="K63" s="168"/>
      <c r="L63" s="167"/>
      <c r="M63" s="168"/>
      <c r="N63" s="167"/>
      <c r="O63" s="168"/>
      <c r="P63" s="167"/>
      <c r="Q63" s="229"/>
      <c r="R63" s="167"/>
      <c r="S63" s="167"/>
      <c r="T63" s="169"/>
      <c r="U63" s="169"/>
    </row>
    <row r="64" spans="1:21" ht="15.75" x14ac:dyDescent="0.25">
      <c r="B64" s="223"/>
      <c r="C64" s="223"/>
      <c r="D64" s="223"/>
      <c r="E64" s="225"/>
      <c r="F64" s="167"/>
      <c r="G64" s="170"/>
      <c r="H64" s="167"/>
      <c r="I64" s="168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</row>
    <row r="65" spans="2:21" x14ac:dyDescent="0.25">
      <c r="B65" s="223"/>
      <c r="C65" s="223"/>
      <c r="D65" s="223"/>
      <c r="E65" s="225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</row>
    <row r="66" spans="2:21" x14ac:dyDescent="0.25">
      <c r="B66" s="223"/>
      <c r="C66" s="223"/>
      <c r="D66" s="223"/>
      <c r="E66" s="225"/>
    </row>
    <row r="67" spans="2:21" ht="15.75" x14ac:dyDescent="0.25">
      <c r="B67" s="223"/>
      <c r="C67" s="223"/>
      <c r="D67" s="186"/>
      <c r="E67" s="186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</row>
    <row r="68" spans="2:21" ht="15.75" x14ac:dyDescent="0.25">
      <c r="B68" s="223"/>
      <c r="C68" s="223"/>
      <c r="D68" s="223"/>
      <c r="E68" s="225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</row>
    <row r="69" spans="2:21" ht="15.75" x14ac:dyDescent="0.25">
      <c r="B69" s="239"/>
      <c r="C69" s="239"/>
      <c r="D69" s="240"/>
      <c r="E69" s="241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2:21" ht="15.75" x14ac:dyDescent="0.25">
      <c r="B70" s="223"/>
      <c r="C70" s="223"/>
      <c r="D70" s="223"/>
      <c r="E70" s="225"/>
      <c r="F70" s="238"/>
      <c r="G70" s="238"/>
      <c r="H70" s="238"/>
      <c r="I70" s="238"/>
    </row>
    <row r="71" spans="2:21" x14ac:dyDescent="0.25">
      <c r="B71" s="223"/>
      <c r="C71" s="223"/>
      <c r="D71" s="223"/>
      <c r="E71" s="234"/>
    </row>
    <row r="72" spans="2:21" x14ac:dyDescent="0.25">
      <c r="B72" s="223"/>
      <c r="C72" s="223"/>
      <c r="D72" s="223"/>
      <c r="E72" s="225"/>
    </row>
    <row r="73" spans="2:21" x14ac:dyDescent="0.25">
      <c r="B73" s="223"/>
      <c r="C73" s="223"/>
      <c r="D73" s="223"/>
      <c r="E73" s="225"/>
    </row>
    <row r="74" spans="2:21" x14ac:dyDescent="0.25">
      <c r="B74" s="223"/>
      <c r="C74" s="223"/>
      <c r="D74" s="223"/>
      <c r="E74" s="225"/>
    </row>
  </sheetData>
  <autoFilter ref="B4:U42">
    <sortState ref="B5:U44">
      <sortCondition descending="1" ref="P4:P42"/>
    </sortState>
  </autoFilter>
  <sortState ref="B5:V45">
    <sortCondition ref="B5"/>
  </sortState>
  <mergeCells count="4">
    <mergeCell ref="B1:F1"/>
    <mergeCell ref="B2:U2"/>
    <mergeCell ref="A52:I52"/>
    <mergeCell ref="C54:C56"/>
  </mergeCells>
  <dataValidations count="4">
    <dataValidation type="list" allowBlank="1" showInputMessage="1" showErrorMessage="1" sqref="C35:C39 C59:C74 C41:C42 C9:C33 C45">
      <formula1>$AA$5:$AA$9</formula1>
    </dataValidation>
    <dataValidation type="list" allowBlank="1" showInputMessage="1" showErrorMessage="1" sqref="B35:B39 B9:B33 B41:B42 B59:B74 B45">
      <formula1>$Z$5:$Z$38</formula1>
    </dataValidation>
    <dataValidation type="list" allowBlank="1" showInputMessage="1" showErrorMessage="1" sqref="B34">
      <formula1>$Z$5:$Z$32</formula1>
    </dataValidation>
    <dataValidation type="list" allowBlank="1" showInputMessage="1" showErrorMessage="1" sqref="C34">
      <formula1>$AA$5:$AA$7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selection activeCell="P4" sqref="P4:P47"/>
    </sheetView>
  </sheetViews>
  <sheetFormatPr defaultRowHeight="15" x14ac:dyDescent="0.25"/>
  <cols>
    <col min="1" max="1" width="9.140625" style="262"/>
    <col min="2" max="2" width="22.5703125" style="262" customWidth="1"/>
    <col min="3" max="3" width="9.140625" style="262"/>
    <col min="4" max="4" width="18.28515625" style="262" customWidth="1"/>
    <col min="5" max="16384" width="9.140625" style="262"/>
  </cols>
  <sheetData>
    <row r="1" spans="1:27" ht="15.75" x14ac:dyDescent="0.25">
      <c r="B1" s="481"/>
      <c r="C1" s="481"/>
      <c r="D1" s="481"/>
      <c r="E1" s="481"/>
      <c r="F1" s="481"/>
    </row>
    <row r="2" spans="1:27" x14ac:dyDescent="0.25">
      <c r="B2" s="482" t="s">
        <v>32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4" spans="1:27" ht="75" x14ac:dyDescent="0.25">
      <c r="A4" s="314" t="s">
        <v>266</v>
      </c>
      <c r="B4" s="260" t="s">
        <v>35</v>
      </c>
      <c r="C4" s="260" t="s">
        <v>36</v>
      </c>
      <c r="D4" s="260" t="s">
        <v>3</v>
      </c>
      <c r="E4" s="260" t="s">
        <v>4</v>
      </c>
      <c r="F4" s="260" t="s">
        <v>5</v>
      </c>
      <c r="G4" s="260" t="s">
        <v>6</v>
      </c>
      <c r="H4" s="258" t="s">
        <v>37</v>
      </c>
      <c r="I4" s="258" t="s">
        <v>8</v>
      </c>
      <c r="J4" s="258" t="s">
        <v>38</v>
      </c>
      <c r="K4" s="258" t="s">
        <v>10</v>
      </c>
      <c r="L4" s="258" t="s">
        <v>39</v>
      </c>
      <c r="M4" s="258" t="s">
        <v>12</v>
      </c>
      <c r="N4" s="258" t="s">
        <v>40</v>
      </c>
      <c r="O4" s="258" t="s">
        <v>14</v>
      </c>
      <c r="P4" s="519" t="s">
        <v>15</v>
      </c>
      <c r="Q4" s="258" t="s">
        <v>16</v>
      </c>
      <c r="R4" s="258" t="s">
        <v>17</v>
      </c>
      <c r="S4" s="190" t="s">
        <v>41</v>
      </c>
      <c r="T4" s="254" t="s">
        <v>19</v>
      </c>
      <c r="U4" s="254" t="s">
        <v>20</v>
      </c>
    </row>
    <row r="5" spans="1:27" x14ac:dyDescent="0.25">
      <c r="A5" s="316">
        <v>1</v>
      </c>
      <c r="B5" s="296" t="s">
        <v>24</v>
      </c>
      <c r="C5" s="296">
        <v>5</v>
      </c>
      <c r="D5" s="296" t="s">
        <v>137</v>
      </c>
      <c r="E5" s="296">
        <v>3</v>
      </c>
      <c r="F5" s="296">
        <v>2</v>
      </c>
      <c r="G5" s="296">
        <v>67</v>
      </c>
      <c r="H5" s="297">
        <v>0</v>
      </c>
      <c r="I5" s="297">
        <v>0</v>
      </c>
      <c r="J5" s="297">
        <v>0</v>
      </c>
      <c r="K5" s="297">
        <v>0</v>
      </c>
      <c r="L5" s="297">
        <v>1</v>
      </c>
      <c r="M5" s="297">
        <v>50</v>
      </c>
      <c r="N5" s="297">
        <v>1</v>
      </c>
      <c r="O5" s="297">
        <v>50</v>
      </c>
      <c r="P5" s="519">
        <v>17</v>
      </c>
      <c r="Q5" s="297">
        <v>85</v>
      </c>
      <c r="R5" s="297">
        <v>4.5</v>
      </c>
      <c r="S5" s="173">
        <v>0</v>
      </c>
      <c r="T5" s="298">
        <v>100</v>
      </c>
      <c r="U5" s="298">
        <v>100</v>
      </c>
      <c r="Z5" s="262" t="s">
        <v>23</v>
      </c>
      <c r="AA5" s="262">
        <v>5</v>
      </c>
    </row>
    <row r="6" spans="1:27" x14ac:dyDescent="0.25">
      <c r="A6" s="316">
        <v>2</v>
      </c>
      <c r="B6" s="296" t="s">
        <v>21</v>
      </c>
      <c r="C6" s="296">
        <v>5</v>
      </c>
      <c r="D6" s="296" t="s">
        <v>43</v>
      </c>
      <c r="E6" s="296">
        <v>1</v>
      </c>
      <c r="F6" s="296">
        <v>1</v>
      </c>
      <c r="G6" s="296">
        <v>100</v>
      </c>
      <c r="H6" s="297">
        <v>0</v>
      </c>
      <c r="I6" s="297">
        <v>0</v>
      </c>
      <c r="J6" s="297">
        <v>0</v>
      </c>
      <c r="K6" s="297">
        <v>0</v>
      </c>
      <c r="L6" s="297">
        <v>0</v>
      </c>
      <c r="M6" s="297">
        <v>0</v>
      </c>
      <c r="N6" s="297">
        <v>1</v>
      </c>
      <c r="O6" s="297">
        <v>100</v>
      </c>
      <c r="P6" s="519">
        <v>15</v>
      </c>
      <c r="Q6" s="297">
        <v>75</v>
      </c>
      <c r="R6" s="297">
        <v>5</v>
      </c>
      <c r="S6" s="173">
        <v>0</v>
      </c>
      <c r="T6" s="298">
        <v>100</v>
      </c>
      <c r="U6" s="298">
        <v>100</v>
      </c>
      <c r="Z6" s="264" t="s">
        <v>24</v>
      </c>
      <c r="AA6" s="262" t="s">
        <v>25</v>
      </c>
    </row>
    <row r="7" spans="1:27" x14ac:dyDescent="0.25">
      <c r="A7" s="316">
        <v>3</v>
      </c>
      <c r="B7" s="296" t="s">
        <v>83</v>
      </c>
      <c r="C7" s="296">
        <v>5</v>
      </c>
      <c r="D7" s="296" t="s">
        <v>246</v>
      </c>
      <c r="E7" s="296">
        <v>7</v>
      </c>
      <c r="F7" s="296">
        <v>6</v>
      </c>
      <c r="G7" s="296">
        <v>86</v>
      </c>
      <c r="H7" s="297">
        <v>0</v>
      </c>
      <c r="I7" s="297">
        <v>0</v>
      </c>
      <c r="J7" s="297">
        <v>0</v>
      </c>
      <c r="K7" s="297">
        <v>0</v>
      </c>
      <c r="L7" s="297">
        <v>3</v>
      </c>
      <c r="M7" s="297">
        <v>50</v>
      </c>
      <c r="N7" s="297">
        <v>3</v>
      </c>
      <c r="O7" s="297">
        <v>50</v>
      </c>
      <c r="P7" s="519">
        <v>15</v>
      </c>
      <c r="Q7" s="297">
        <v>75</v>
      </c>
      <c r="R7" s="297">
        <v>4.5</v>
      </c>
      <c r="S7" s="173">
        <v>0</v>
      </c>
      <c r="T7" s="298">
        <v>100</v>
      </c>
      <c r="U7" s="298">
        <v>100</v>
      </c>
      <c r="Z7" s="264" t="s">
        <v>28</v>
      </c>
      <c r="AA7" s="262" t="s">
        <v>29</v>
      </c>
    </row>
    <row r="8" spans="1:27" x14ac:dyDescent="0.25">
      <c r="A8" s="316">
        <v>4</v>
      </c>
      <c r="B8" s="296" t="s">
        <v>23</v>
      </c>
      <c r="C8" s="296" t="s">
        <v>25</v>
      </c>
      <c r="D8" s="296" t="s">
        <v>143</v>
      </c>
      <c r="E8" s="296">
        <v>28</v>
      </c>
      <c r="F8" s="296">
        <v>26</v>
      </c>
      <c r="G8" s="296">
        <v>93</v>
      </c>
      <c r="H8" s="297">
        <v>0</v>
      </c>
      <c r="I8" s="297">
        <f>H8*100/F8</f>
        <v>0</v>
      </c>
      <c r="J8" s="297">
        <v>8</v>
      </c>
      <c r="K8" s="297">
        <f>ROUND(J8*100/F8,0)</f>
        <v>31</v>
      </c>
      <c r="L8" s="297">
        <v>9</v>
      </c>
      <c r="M8" s="297">
        <f>ROUND(L8*100/F8,0)</f>
        <v>35</v>
      </c>
      <c r="N8" s="297">
        <v>9</v>
      </c>
      <c r="O8" s="297">
        <f>ROUND(N8*100/F8,0)</f>
        <v>35</v>
      </c>
      <c r="P8" s="519">
        <v>14.2</v>
      </c>
      <c r="Q8" s="297">
        <f>P8*100/5</f>
        <v>284</v>
      </c>
      <c r="R8" s="297">
        <f>ROUND((H8*2+J8*3+L8*4+N8*5)/F8,0)</f>
        <v>4</v>
      </c>
      <c r="S8" s="173">
        <v>0</v>
      </c>
      <c r="T8" s="298">
        <f>((J8+L8+N8)*100)/(H8+J8+L8+N8)</f>
        <v>100</v>
      </c>
      <c r="U8" s="298">
        <f>ROUND(((L8+N8)*100)/(H8+J8+L8+N8),0)</f>
        <v>69</v>
      </c>
      <c r="Z8" s="264" t="s">
        <v>30</v>
      </c>
      <c r="AA8" s="262" t="s">
        <v>31</v>
      </c>
    </row>
    <row r="9" spans="1:27" x14ac:dyDescent="0.25">
      <c r="A9" s="316">
        <v>5</v>
      </c>
      <c r="B9" s="296" t="s">
        <v>44</v>
      </c>
      <c r="C9" s="296" t="s">
        <v>27</v>
      </c>
      <c r="D9" s="296" t="s">
        <v>161</v>
      </c>
      <c r="E9" s="296">
        <v>21</v>
      </c>
      <c r="F9" s="296">
        <v>18</v>
      </c>
      <c r="G9" s="299">
        <v>85.7</v>
      </c>
      <c r="H9" s="296">
        <v>0</v>
      </c>
      <c r="I9" s="296">
        <v>0</v>
      </c>
      <c r="J9" s="297">
        <v>1</v>
      </c>
      <c r="K9" s="297">
        <v>5.5</v>
      </c>
      <c r="L9" s="297">
        <v>8</v>
      </c>
      <c r="M9" s="297">
        <v>44.4</v>
      </c>
      <c r="N9" s="296">
        <v>9</v>
      </c>
      <c r="O9" s="296">
        <v>50</v>
      </c>
      <c r="P9" s="520">
        <v>14.16</v>
      </c>
      <c r="Q9" s="300">
        <v>83.29</v>
      </c>
      <c r="R9" s="296">
        <v>4.4400000000000004</v>
      </c>
      <c r="S9" s="296">
        <v>0</v>
      </c>
      <c r="T9" s="298">
        <v>100</v>
      </c>
      <c r="U9" s="298">
        <v>94.5</v>
      </c>
      <c r="Z9" s="264" t="s">
        <v>33</v>
      </c>
    </row>
    <row r="10" spans="1:27" ht="39" customHeight="1" x14ac:dyDescent="0.25">
      <c r="A10" s="316">
        <v>6</v>
      </c>
      <c r="B10" s="296" t="s">
        <v>45</v>
      </c>
      <c r="C10" s="296" t="s">
        <v>25</v>
      </c>
      <c r="D10" s="296" t="s">
        <v>170</v>
      </c>
      <c r="E10" s="296">
        <v>22</v>
      </c>
      <c r="F10" s="296">
        <v>18</v>
      </c>
      <c r="G10" s="296">
        <v>82</v>
      </c>
      <c r="H10" s="297">
        <v>0</v>
      </c>
      <c r="I10" s="297">
        <v>0</v>
      </c>
      <c r="J10" s="297">
        <v>3</v>
      </c>
      <c r="K10" s="297">
        <v>16</v>
      </c>
      <c r="L10" s="297">
        <v>5</v>
      </c>
      <c r="M10" s="297">
        <v>28</v>
      </c>
      <c r="N10" s="297">
        <v>10</v>
      </c>
      <c r="O10" s="297">
        <v>56</v>
      </c>
      <c r="P10" s="519">
        <v>14</v>
      </c>
      <c r="Q10" s="297">
        <v>70</v>
      </c>
      <c r="R10" s="297">
        <v>4</v>
      </c>
      <c r="S10" s="173">
        <v>2</v>
      </c>
      <c r="T10" s="298">
        <v>100</v>
      </c>
      <c r="U10" s="298">
        <v>83.3</v>
      </c>
      <c r="Z10" s="264" t="s">
        <v>34</v>
      </c>
    </row>
    <row r="11" spans="1:27" x14ac:dyDescent="0.25">
      <c r="A11" s="316">
        <v>7</v>
      </c>
      <c r="B11" s="296" t="s">
        <v>30</v>
      </c>
      <c r="C11" s="296">
        <v>5</v>
      </c>
      <c r="D11" s="296" t="s">
        <v>148</v>
      </c>
      <c r="E11" s="296">
        <v>9</v>
      </c>
      <c r="F11" s="296">
        <v>7</v>
      </c>
      <c r="G11" s="296">
        <v>77</v>
      </c>
      <c r="H11" s="297">
        <v>0</v>
      </c>
      <c r="I11" s="297">
        <v>0</v>
      </c>
      <c r="J11" s="297">
        <v>0</v>
      </c>
      <c r="K11" s="297">
        <v>0</v>
      </c>
      <c r="L11" s="297">
        <v>7</v>
      </c>
      <c r="M11" s="297">
        <v>100</v>
      </c>
      <c r="N11" s="297">
        <v>0</v>
      </c>
      <c r="O11" s="297">
        <v>0</v>
      </c>
      <c r="P11" s="519">
        <v>13</v>
      </c>
      <c r="Q11" s="297">
        <v>65</v>
      </c>
      <c r="R11" s="297">
        <v>4</v>
      </c>
      <c r="S11" s="173"/>
      <c r="T11" s="298">
        <v>100</v>
      </c>
      <c r="U11" s="298">
        <v>100</v>
      </c>
      <c r="Z11" s="264" t="s">
        <v>44</v>
      </c>
    </row>
    <row r="12" spans="1:27" x14ac:dyDescent="0.25">
      <c r="A12" s="316">
        <v>8</v>
      </c>
      <c r="B12" s="296" t="s">
        <v>45</v>
      </c>
      <c r="C12" s="296" t="s">
        <v>29</v>
      </c>
      <c r="D12" s="296" t="s">
        <v>173</v>
      </c>
      <c r="E12" s="296">
        <v>21</v>
      </c>
      <c r="F12" s="296">
        <v>20</v>
      </c>
      <c r="G12" s="296">
        <v>95</v>
      </c>
      <c r="H12" s="297">
        <v>0</v>
      </c>
      <c r="I12" s="297">
        <v>0</v>
      </c>
      <c r="J12" s="297">
        <v>6</v>
      </c>
      <c r="K12" s="297">
        <v>30</v>
      </c>
      <c r="L12" s="297">
        <v>5</v>
      </c>
      <c r="M12" s="297">
        <v>25</v>
      </c>
      <c r="N12" s="297">
        <v>9</v>
      </c>
      <c r="O12" s="297">
        <v>45</v>
      </c>
      <c r="P12" s="519">
        <v>13</v>
      </c>
      <c r="Q12" s="297">
        <v>64</v>
      </c>
      <c r="R12" s="297">
        <v>4</v>
      </c>
      <c r="S12" s="173">
        <v>1</v>
      </c>
      <c r="T12" s="298">
        <v>100</v>
      </c>
      <c r="U12" s="298">
        <v>70</v>
      </c>
      <c r="Z12" s="264" t="s">
        <v>45</v>
      </c>
    </row>
    <row r="13" spans="1:27" x14ac:dyDescent="0.25">
      <c r="A13" s="316">
        <v>9</v>
      </c>
      <c r="B13" s="204" t="s">
        <v>62</v>
      </c>
      <c r="C13" s="296" t="s">
        <v>27</v>
      </c>
      <c r="D13" s="296" t="s">
        <v>212</v>
      </c>
      <c r="E13" s="296">
        <v>25</v>
      </c>
      <c r="F13" s="296">
        <v>22</v>
      </c>
      <c r="G13" s="301">
        <v>88</v>
      </c>
      <c r="H13" s="297">
        <v>0</v>
      </c>
      <c r="I13" s="297">
        <v>0</v>
      </c>
      <c r="J13" s="297">
        <v>3</v>
      </c>
      <c r="K13" s="301">
        <v>14</v>
      </c>
      <c r="L13" s="297">
        <v>12</v>
      </c>
      <c r="M13" s="301">
        <v>54</v>
      </c>
      <c r="N13" s="297">
        <v>7</v>
      </c>
      <c r="O13" s="301">
        <v>32</v>
      </c>
      <c r="P13" s="519">
        <v>13</v>
      </c>
      <c r="Q13" s="301">
        <v>65</v>
      </c>
      <c r="R13" s="297">
        <v>4</v>
      </c>
      <c r="S13" s="173">
        <v>0</v>
      </c>
      <c r="T13" s="301">
        <v>100</v>
      </c>
      <c r="U13" s="301">
        <v>86</v>
      </c>
      <c r="Z13" s="264" t="s">
        <v>46</v>
      </c>
    </row>
    <row r="14" spans="1:27" x14ac:dyDescent="0.25">
      <c r="A14" s="316">
        <v>10</v>
      </c>
      <c r="B14" s="296" t="s">
        <v>42</v>
      </c>
      <c r="C14" s="296" t="s">
        <v>25</v>
      </c>
      <c r="D14" s="296" t="s">
        <v>155</v>
      </c>
      <c r="E14" s="204">
        <v>26</v>
      </c>
      <c r="F14" s="204">
        <v>21</v>
      </c>
      <c r="G14" s="302">
        <v>81</v>
      </c>
      <c r="H14" s="206">
        <v>0</v>
      </c>
      <c r="I14" s="206">
        <v>0</v>
      </c>
      <c r="J14" s="206">
        <v>4</v>
      </c>
      <c r="K14" s="206">
        <v>19</v>
      </c>
      <c r="L14" s="206">
        <v>13</v>
      </c>
      <c r="M14" s="206">
        <v>62</v>
      </c>
      <c r="N14" s="206">
        <v>4</v>
      </c>
      <c r="O14" s="206">
        <v>19</v>
      </c>
      <c r="P14" s="465">
        <v>12.9</v>
      </c>
      <c r="Q14" s="303">
        <v>64.5</v>
      </c>
      <c r="R14" s="206">
        <v>4</v>
      </c>
      <c r="S14" s="207">
        <v>0</v>
      </c>
      <c r="T14" s="304">
        <v>100</v>
      </c>
      <c r="U14" s="304">
        <v>81</v>
      </c>
      <c r="Z14" s="264" t="s">
        <v>47</v>
      </c>
    </row>
    <row r="15" spans="1:27" x14ac:dyDescent="0.25">
      <c r="A15" s="316">
        <v>11</v>
      </c>
      <c r="B15" s="296" t="s">
        <v>26</v>
      </c>
      <c r="C15" s="296">
        <v>5</v>
      </c>
      <c r="D15" s="296" t="s">
        <v>252</v>
      </c>
      <c r="E15" s="296">
        <v>4</v>
      </c>
      <c r="F15" s="296">
        <v>4</v>
      </c>
      <c r="G15" s="296">
        <v>100</v>
      </c>
      <c r="H15" s="297">
        <v>0</v>
      </c>
      <c r="I15" s="297">
        <v>0</v>
      </c>
      <c r="J15" s="297">
        <v>1</v>
      </c>
      <c r="K15" s="297">
        <v>25</v>
      </c>
      <c r="L15" s="297">
        <v>2</v>
      </c>
      <c r="M15" s="297">
        <v>50</v>
      </c>
      <c r="N15" s="297">
        <v>1</v>
      </c>
      <c r="O15" s="297">
        <v>25</v>
      </c>
      <c r="P15" s="519">
        <v>12.75</v>
      </c>
      <c r="Q15" s="297">
        <v>64</v>
      </c>
      <c r="R15" s="297">
        <v>4</v>
      </c>
      <c r="S15" s="173">
        <v>0</v>
      </c>
      <c r="T15" s="298">
        <v>100</v>
      </c>
      <c r="U15" s="298">
        <v>75</v>
      </c>
      <c r="Z15" s="264" t="s">
        <v>48</v>
      </c>
    </row>
    <row r="16" spans="1:27" x14ac:dyDescent="0.25">
      <c r="A16" s="316">
        <v>12</v>
      </c>
      <c r="B16" s="296" t="s">
        <v>59</v>
      </c>
      <c r="C16" s="296" t="s">
        <v>29</v>
      </c>
      <c r="D16" s="171" t="s">
        <v>202</v>
      </c>
      <c r="E16" s="171">
        <v>25</v>
      </c>
      <c r="F16" s="171">
        <v>23</v>
      </c>
      <c r="G16" s="172">
        <v>92</v>
      </c>
      <c r="H16" s="171">
        <v>0</v>
      </c>
      <c r="I16" s="171">
        <v>0</v>
      </c>
      <c r="J16" s="171">
        <v>7</v>
      </c>
      <c r="K16" s="171">
        <v>30.4</v>
      </c>
      <c r="L16" s="171">
        <v>9</v>
      </c>
      <c r="M16" s="171">
        <v>39.1</v>
      </c>
      <c r="N16" s="171">
        <v>7</v>
      </c>
      <c r="O16" s="171">
        <v>30.5</v>
      </c>
      <c r="P16" s="464">
        <v>12.74</v>
      </c>
      <c r="Q16" s="300">
        <v>63.7</v>
      </c>
      <c r="R16" s="171">
        <v>4</v>
      </c>
      <c r="S16" s="171">
        <v>1</v>
      </c>
      <c r="T16" s="298">
        <v>100</v>
      </c>
      <c r="U16" s="298">
        <v>69.599999999999994</v>
      </c>
      <c r="Z16" s="264" t="s">
        <v>21</v>
      </c>
    </row>
    <row r="17" spans="1:26" x14ac:dyDescent="0.25">
      <c r="A17" s="316">
        <v>13</v>
      </c>
      <c r="B17" s="296" t="s">
        <v>23</v>
      </c>
      <c r="C17" s="296" t="s">
        <v>27</v>
      </c>
      <c r="D17" s="296" t="s">
        <v>143</v>
      </c>
      <c r="E17" s="296">
        <v>24</v>
      </c>
      <c r="F17" s="296">
        <v>22</v>
      </c>
      <c r="G17" s="299">
        <v>92</v>
      </c>
      <c r="H17" s="296">
        <v>0</v>
      </c>
      <c r="I17" s="297">
        <f>H17*100/F17</f>
        <v>0</v>
      </c>
      <c r="J17" s="297">
        <v>9</v>
      </c>
      <c r="K17" s="297">
        <f>ROUND(J17*100/F17,0)</f>
        <v>41</v>
      </c>
      <c r="L17" s="297">
        <v>10</v>
      </c>
      <c r="M17" s="297">
        <f>ROUND(L17*100/F17,0)</f>
        <v>45</v>
      </c>
      <c r="N17" s="296">
        <v>3</v>
      </c>
      <c r="O17" s="297">
        <f>ROUND(N17*100/F17,0)</f>
        <v>14</v>
      </c>
      <c r="P17" s="519">
        <v>12.6</v>
      </c>
      <c r="Q17" s="297">
        <f>P17*100/5</f>
        <v>252</v>
      </c>
      <c r="R17" s="297">
        <f>ROUND((H17*2+J17*3+L17*4+N17*5)/F17,0)</f>
        <v>4</v>
      </c>
      <c r="S17" s="296">
        <v>0</v>
      </c>
      <c r="T17" s="298">
        <f>((J17+L17+N17)*100)/(H17+J17+L17+N17)</f>
        <v>100</v>
      </c>
      <c r="U17" s="298">
        <f>ROUND(((L17+N17)*100)/(H17+J17+L17+N17),0)</f>
        <v>59</v>
      </c>
      <c r="Z17" s="264" t="s">
        <v>49</v>
      </c>
    </row>
    <row r="18" spans="1:26" ht="16.5" customHeight="1" x14ac:dyDescent="0.25">
      <c r="A18" s="316">
        <v>14</v>
      </c>
      <c r="B18" s="296" t="s">
        <v>33</v>
      </c>
      <c r="C18" s="296">
        <v>5</v>
      </c>
      <c r="D18" s="296" t="s">
        <v>150</v>
      </c>
      <c r="E18" s="296">
        <v>9</v>
      </c>
      <c r="F18" s="296">
        <v>6</v>
      </c>
      <c r="G18" s="305">
        <v>0.67</v>
      </c>
      <c r="H18" s="297">
        <v>0</v>
      </c>
      <c r="I18" s="306">
        <v>0</v>
      </c>
      <c r="J18" s="297">
        <v>3</v>
      </c>
      <c r="K18" s="306">
        <v>0.5</v>
      </c>
      <c r="L18" s="297">
        <v>1</v>
      </c>
      <c r="M18" s="306">
        <v>0.17</v>
      </c>
      <c r="N18" s="297">
        <v>2</v>
      </c>
      <c r="O18" s="306">
        <v>0.33</v>
      </c>
      <c r="P18" s="519">
        <v>12.2</v>
      </c>
      <c r="Q18" s="306">
        <v>0.68</v>
      </c>
      <c r="R18" s="297">
        <v>3.8</v>
      </c>
      <c r="S18" s="173">
        <v>0</v>
      </c>
      <c r="T18" s="307">
        <v>1</v>
      </c>
      <c r="U18" s="307">
        <v>0.5</v>
      </c>
      <c r="Z18" s="264" t="s">
        <v>50</v>
      </c>
    </row>
    <row r="19" spans="1:26" x14ac:dyDescent="0.25">
      <c r="A19" s="316">
        <v>15</v>
      </c>
      <c r="B19" s="296" t="s">
        <v>45</v>
      </c>
      <c r="C19" s="296" t="s">
        <v>27</v>
      </c>
      <c r="D19" s="296" t="s">
        <v>172</v>
      </c>
      <c r="E19" s="296">
        <v>20</v>
      </c>
      <c r="F19" s="296">
        <v>20</v>
      </c>
      <c r="G19" s="296">
        <v>100</v>
      </c>
      <c r="H19" s="297">
        <v>0</v>
      </c>
      <c r="I19" s="297">
        <v>0</v>
      </c>
      <c r="J19" s="297">
        <v>9</v>
      </c>
      <c r="K19" s="297">
        <v>45</v>
      </c>
      <c r="L19" s="297">
        <v>3</v>
      </c>
      <c r="M19" s="297">
        <v>15</v>
      </c>
      <c r="N19" s="297">
        <v>8</v>
      </c>
      <c r="O19" s="297">
        <v>40</v>
      </c>
      <c r="P19" s="519">
        <v>12</v>
      </c>
      <c r="Q19" s="297">
        <v>60</v>
      </c>
      <c r="R19" s="297">
        <v>4</v>
      </c>
      <c r="S19" s="173">
        <v>0</v>
      </c>
      <c r="T19" s="298">
        <v>100</v>
      </c>
      <c r="U19" s="298">
        <v>55</v>
      </c>
      <c r="Z19" s="264" t="s">
        <v>52</v>
      </c>
    </row>
    <row r="20" spans="1:26" ht="18.75" customHeight="1" x14ac:dyDescent="0.25">
      <c r="A20" s="316">
        <v>16</v>
      </c>
      <c r="B20" s="204" t="s">
        <v>46</v>
      </c>
      <c r="C20" s="204" t="s">
        <v>27</v>
      </c>
      <c r="D20" s="204" t="s">
        <v>181</v>
      </c>
      <c r="E20" s="204">
        <v>25</v>
      </c>
      <c r="F20" s="204">
        <v>23</v>
      </c>
      <c r="G20" s="308">
        <v>0.92</v>
      </c>
      <c r="H20" s="206">
        <v>0</v>
      </c>
      <c r="I20" s="309">
        <v>0</v>
      </c>
      <c r="J20" s="206">
        <v>9</v>
      </c>
      <c r="K20" s="309">
        <v>0.39</v>
      </c>
      <c r="L20" s="206">
        <v>8</v>
      </c>
      <c r="M20" s="309">
        <v>0.35</v>
      </c>
      <c r="N20" s="206">
        <v>6</v>
      </c>
      <c r="O20" s="309">
        <v>0.26</v>
      </c>
      <c r="P20" s="465">
        <v>12</v>
      </c>
      <c r="Q20" s="309">
        <v>0.6</v>
      </c>
      <c r="R20" s="206">
        <v>4</v>
      </c>
      <c r="S20" s="207">
        <v>0</v>
      </c>
      <c r="T20" s="307">
        <v>1</v>
      </c>
      <c r="U20" s="307">
        <v>0.51</v>
      </c>
      <c r="Z20" s="264" t="s">
        <v>53</v>
      </c>
    </row>
    <row r="21" spans="1:26" x14ac:dyDescent="0.25">
      <c r="A21" s="316">
        <v>17</v>
      </c>
      <c r="B21" s="204" t="s">
        <v>46</v>
      </c>
      <c r="C21" s="204" t="s">
        <v>29</v>
      </c>
      <c r="D21" s="171" t="s">
        <v>180</v>
      </c>
      <c r="E21" s="171">
        <v>25</v>
      </c>
      <c r="F21" s="171">
        <v>23</v>
      </c>
      <c r="G21" s="172">
        <v>92</v>
      </c>
      <c r="H21" s="171">
        <v>0</v>
      </c>
      <c r="I21" s="310">
        <v>0</v>
      </c>
      <c r="J21" s="171">
        <v>6</v>
      </c>
      <c r="K21" s="171">
        <v>26</v>
      </c>
      <c r="L21" s="171">
        <v>12</v>
      </c>
      <c r="M21" s="171">
        <v>52</v>
      </c>
      <c r="N21" s="171">
        <v>5</v>
      </c>
      <c r="O21" s="171">
        <v>22</v>
      </c>
      <c r="P21" s="464">
        <v>12</v>
      </c>
      <c r="Q21" s="300">
        <v>62</v>
      </c>
      <c r="R21" s="171">
        <v>4</v>
      </c>
      <c r="S21" s="171">
        <v>0</v>
      </c>
      <c r="T21" s="307">
        <v>1</v>
      </c>
      <c r="U21" s="307">
        <v>0.64</v>
      </c>
      <c r="Z21" s="264" t="s">
        <v>59</v>
      </c>
    </row>
    <row r="22" spans="1:26" x14ac:dyDescent="0.25">
      <c r="A22" s="316">
        <v>18</v>
      </c>
      <c r="B22" s="296" t="s">
        <v>81</v>
      </c>
      <c r="C22" s="296">
        <v>5</v>
      </c>
      <c r="D22" s="296" t="s">
        <v>256</v>
      </c>
      <c r="E22" s="296">
        <v>20</v>
      </c>
      <c r="F22" s="296">
        <v>17</v>
      </c>
      <c r="G22" s="296">
        <v>85</v>
      </c>
      <c r="H22" s="297">
        <v>0</v>
      </c>
      <c r="I22" s="297">
        <v>0</v>
      </c>
      <c r="J22" s="297">
        <v>3</v>
      </c>
      <c r="K22" s="297">
        <v>35</v>
      </c>
      <c r="L22" s="297">
        <v>7</v>
      </c>
      <c r="M22" s="297">
        <v>41</v>
      </c>
      <c r="N22" s="297">
        <v>4</v>
      </c>
      <c r="O22" s="297">
        <v>24</v>
      </c>
      <c r="P22" s="519">
        <v>11.8</v>
      </c>
      <c r="Q22" s="297">
        <v>59</v>
      </c>
      <c r="R22" s="297">
        <v>3.9</v>
      </c>
      <c r="S22" s="173">
        <v>0</v>
      </c>
      <c r="T22" s="298">
        <v>100</v>
      </c>
      <c r="U22" s="298">
        <v>65</v>
      </c>
      <c r="Z22" s="264" t="s">
        <v>60</v>
      </c>
    </row>
    <row r="23" spans="1:26" x14ac:dyDescent="0.25">
      <c r="A23" s="316">
        <v>19</v>
      </c>
      <c r="B23" s="296" t="s">
        <v>44</v>
      </c>
      <c r="C23" s="296" t="s">
        <v>25</v>
      </c>
      <c r="D23" s="296" t="s">
        <v>161</v>
      </c>
      <c r="E23" s="296">
        <v>17</v>
      </c>
      <c r="F23" s="296">
        <v>15</v>
      </c>
      <c r="G23" s="296">
        <v>88.2</v>
      </c>
      <c r="H23" s="297">
        <v>0</v>
      </c>
      <c r="I23" s="297">
        <v>0</v>
      </c>
      <c r="J23" s="297">
        <v>6</v>
      </c>
      <c r="K23" s="297">
        <v>40</v>
      </c>
      <c r="L23" s="297">
        <v>5</v>
      </c>
      <c r="M23" s="297">
        <v>33.299999999999997</v>
      </c>
      <c r="N23" s="297">
        <v>4</v>
      </c>
      <c r="O23" s="297">
        <v>26.6</v>
      </c>
      <c r="P23" s="519">
        <v>11.73</v>
      </c>
      <c r="Q23" s="297">
        <v>69</v>
      </c>
      <c r="R23" s="297">
        <v>3.86</v>
      </c>
      <c r="S23" s="173">
        <v>0</v>
      </c>
      <c r="T23" s="298">
        <v>100</v>
      </c>
      <c r="U23" s="298">
        <v>60</v>
      </c>
      <c r="Z23" s="264" t="s">
        <v>61</v>
      </c>
    </row>
    <row r="24" spans="1:26" x14ac:dyDescent="0.25">
      <c r="A24" s="316">
        <v>20</v>
      </c>
      <c r="B24" s="296" t="s">
        <v>50</v>
      </c>
      <c r="C24" s="296" t="s">
        <v>25</v>
      </c>
      <c r="D24" s="296" t="s">
        <v>190</v>
      </c>
      <c r="E24" s="296">
        <v>23</v>
      </c>
      <c r="F24" s="296">
        <v>21</v>
      </c>
      <c r="G24" s="299">
        <f>100/E24*F24</f>
        <v>91.304347826086953</v>
      </c>
      <c r="H24" s="297">
        <v>2</v>
      </c>
      <c r="I24" s="311">
        <f>100/$F24*H24</f>
        <v>9.5238095238095237</v>
      </c>
      <c r="J24" s="297">
        <v>5</v>
      </c>
      <c r="K24" s="312">
        <f>100/$F24*J24</f>
        <v>23.80952380952381</v>
      </c>
      <c r="L24" s="297">
        <v>9</v>
      </c>
      <c r="M24" s="312">
        <f>100/$F24*L24</f>
        <v>42.857142857142854</v>
      </c>
      <c r="N24" s="297">
        <v>5</v>
      </c>
      <c r="O24" s="312">
        <f>100/$F24*N24</f>
        <v>23.80952380952381</v>
      </c>
      <c r="P24" s="521">
        <v>11.619047619047619</v>
      </c>
      <c r="Q24" s="312">
        <f>100/22*P24</f>
        <v>52.813852813852819</v>
      </c>
      <c r="R24" s="312">
        <v>3.8095238095238093</v>
      </c>
      <c r="S24" s="173">
        <v>0</v>
      </c>
      <c r="T24" s="313">
        <f>100/F24*(J24+L24+N24)</f>
        <v>90.476190476190482</v>
      </c>
      <c r="U24" s="313">
        <f>100/F24*(L24+N24)</f>
        <v>66.666666666666671</v>
      </c>
      <c r="Z24" s="264" t="s">
        <v>62</v>
      </c>
    </row>
    <row r="25" spans="1:26" x14ac:dyDescent="0.25">
      <c r="A25" s="316">
        <v>21</v>
      </c>
      <c r="B25" s="296" t="s">
        <v>53</v>
      </c>
      <c r="C25" s="296" t="s">
        <v>25</v>
      </c>
      <c r="D25" s="296" t="s">
        <v>195</v>
      </c>
      <c r="E25" s="296">
        <v>25</v>
      </c>
      <c r="F25" s="296">
        <v>23</v>
      </c>
      <c r="G25" s="296">
        <v>92</v>
      </c>
      <c r="H25" s="297">
        <v>0</v>
      </c>
      <c r="I25" s="297">
        <v>0</v>
      </c>
      <c r="J25" s="297">
        <v>9</v>
      </c>
      <c r="K25" s="297">
        <v>39</v>
      </c>
      <c r="L25" s="297">
        <v>12</v>
      </c>
      <c r="M25" s="297">
        <v>52</v>
      </c>
      <c r="N25" s="297">
        <v>2</v>
      </c>
      <c r="O25" s="297">
        <v>9</v>
      </c>
      <c r="P25" s="519">
        <v>11.56</v>
      </c>
      <c r="Q25" s="297">
        <v>57</v>
      </c>
      <c r="R25" s="297">
        <v>3.7</v>
      </c>
      <c r="S25" s="173"/>
      <c r="T25" s="298">
        <v>100</v>
      </c>
      <c r="U25" s="298">
        <v>60</v>
      </c>
      <c r="Z25" s="264" t="s">
        <v>63</v>
      </c>
    </row>
    <row r="26" spans="1:26" x14ac:dyDescent="0.25">
      <c r="A26" s="316">
        <v>22</v>
      </c>
      <c r="B26" s="296" t="s">
        <v>59</v>
      </c>
      <c r="C26" s="296" t="s">
        <v>27</v>
      </c>
      <c r="D26" s="296" t="s">
        <v>201</v>
      </c>
      <c r="E26" s="296">
        <v>27</v>
      </c>
      <c r="F26" s="296">
        <v>24</v>
      </c>
      <c r="G26" s="299">
        <v>88.9</v>
      </c>
      <c r="H26" s="296">
        <v>1</v>
      </c>
      <c r="I26" s="296">
        <v>4.2</v>
      </c>
      <c r="J26" s="297">
        <v>8</v>
      </c>
      <c r="K26" s="297">
        <v>33.299999999999997</v>
      </c>
      <c r="L26" s="297">
        <v>11</v>
      </c>
      <c r="M26" s="297">
        <v>45.8</v>
      </c>
      <c r="N26" s="296">
        <v>4</v>
      </c>
      <c r="O26" s="296">
        <v>16.7</v>
      </c>
      <c r="P26" s="520">
        <v>11.54</v>
      </c>
      <c r="Q26" s="300">
        <v>57.7</v>
      </c>
      <c r="R26" s="296">
        <v>3.75</v>
      </c>
      <c r="S26" s="296"/>
      <c r="T26" s="298">
        <v>96</v>
      </c>
      <c r="U26" s="298">
        <v>62.5</v>
      </c>
      <c r="Z26" s="264" t="s">
        <v>64</v>
      </c>
    </row>
    <row r="27" spans="1:26" x14ac:dyDescent="0.25">
      <c r="A27" s="316">
        <v>23</v>
      </c>
      <c r="B27" s="296" t="s">
        <v>59</v>
      </c>
      <c r="C27" s="296" t="s">
        <v>25</v>
      </c>
      <c r="D27" s="296" t="s">
        <v>200</v>
      </c>
      <c r="E27" s="296">
        <v>27</v>
      </c>
      <c r="F27" s="296">
        <v>25</v>
      </c>
      <c r="G27" s="296">
        <v>92.6</v>
      </c>
      <c r="H27" s="297">
        <v>0</v>
      </c>
      <c r="I27" s="297">
        <v>0</v>
      </c>
      <c r="J27" s="297">
        <v>10</v>
      </c>
      <c r="K27" s="297">
        <v>40</v>
      </c>
      <c r="L27" s="297">
        <v>14</v>
      </c>
      <c r="M27" s="297">
        <v>56</v>
      </c>
      <c r="N27" s="297">
        <v>1</v>
      </c>
      <c r="O27" s="297">
        <v>4</v>
      </c>
      <c r="P27" s="519">
        <v>11.32</v>
      </c>
      <c r="Q27" s="297">
        <v>56.6</v>
      </c>
      <c r="R27" s="297">
        <v>3.64</v>
      </c>
      <c r="S27" s="173"/>
      <c r="T27" s="298">
        <v>100</v>
      </c>
      <c r="U27" s="298">
        <v>60</v>
      </c>
      <c r="Z27" s="264" t="s">
        <v>65</v>
      </c>
    </row>
    <row r="28" spans="1:26" x14ac:dyDescent="0.25">
      <c r="A28" s="424">
        <v>24</v>
      </c>
      <c r="B28" s="252" t="s">
        <v>42</v>
      </c>
      <c r="C28" s="252" t="s">
        <v>29</v>
      </c>
      <c r="D28" s="146"/>
      <c r="E28" s="146">
        <v>24</v>
      </c>
      <c r="F28" s="146">
        <v>21</v>
      </c>
      <c r="G28" s="147">
        <v>88</v>
      </c>
      <c r="H28" s="146">
        <v>2</v>
      </c>
      <c r="I28" s="146">
        <v>10</v>
      </c>
      <c r="J28" s="146">
        <v>8</v>
      </c>
      <c r="K28" s="146">
        <v>38</v>
      </c>
      <c r="L28" s="146">
        <v>7</v>
      </c>
      <c r="M28" s="146">
        <v>33</v>
      </c>
      <c r="N28" s="146">
        <v>4</v>
      </c>
      <c r="O28" s="146">
        <v>19</v>
      </c>
      <c r="P28" s="464">
        <v>11</v>
      </c>
      <c r="Q28" s="259">
        <v>55</v>
      </c>
      <c r="R28" s="146">
        <v>4</v>
      </c>
      <c r="S28" s="146">
        <v>0</v>
      </c>
      <c r="T28" s="256">
        <v>90</v>
      </c>
      <c r="U28" s="256">
        <v>52</v>
      </c>
      <c r="Z28" s="264" t="s">
        <v>66</v>
      </c>
    </row>
    <row r="29" spans="1:26" x14ac:dyDescent="0.25">
      <c r="A29" s="424">
        <v>25</v>
      </c>
      <c r="B29" s="252" t="s">
        <v>66</v>
      </c>
      <c r="C29" s="252" t="s">
        <v>27</v>
      </c>
      <c r="D29" s="252"/>
      <c r="E29" s="252">
        <v>31</v>
      </c>
      <c r="F29" s="252">
        <v>27</v>
      </c>
      <c r="G29" s="261">
        <v>87</v>
      </c>
      <c r="H29" s="252">
        <v>3</v>
      </c>
      <c r="I29" s="252">
        <v>11.1</v>
      </c>
      <c r="J29" s="254">
        <v>6</v>
      </c>
      <c r="K29" s="254">
        <v>22.2</v>
      </c>
      <c r="L29" s="254">
        <v>15</v>
      </c>
      <c r="M29" s="254">
        <v>55.6</v>
      </c>
      <c r="N29" s="252">
        <v>3</v>
      </c>
      <c r="O29" s="252">
        <v>11.1</v>
      </c>
      <c r="P29" s="520">
        <v>11</v>
      </c>
      <c r="Q29" s="259">
        <v>55</v>
      </c>
      <c r="R29" s="252">
        <v>3.7</v>
      </c>
      <c r="S29" s="252">
        <v>0</v>
      </c>
      <c r="T29" s="256">
        <v>88.9</v>
      </c>
      <c r="U29" s="256">
        <v>66.7</v>
      </c>
      <c r="Z29" s="264" t="s">
        <v>67</v>
      </c>
    </row>
    <row r="30" spans="1:26" x14ac:dyDescent="0.25">
      <c r="A30" s="315">
        <v>26</v>
      </c>
      <c r="B30" s="252" t="s">
        <v>61</v>
      </c>
      <c r="C30" s="252" t="s">
        <v>25</v>
      </c>
      <c r="D30" s="252"/>
      <c r="E30" s="252">
        <v>17</v>
      </c>
      <c r="F30" s="252">
        <v>15</v>
      </c>
      <c r="G30" s="279">
        <v>0.88239999999999996</v>
      </c>
      <c r="H30" s="254">
        <v>2</v>
      </c>
      <c r="I30" s="280">
        <v>0.13300000000000001</v>
      </c>
      <c r="J30" s="254">
        <v>3</v>
      </c>
      <c r="K30" s="274">
        <v>0.2</v>
      </c>
      <c r="L30" s="254">
        <v>9</v>
      </c>
      <c r="M30" s="274">
        <v>0.6</v>
      </c>
      <c r="N30" s="254">
        <v>1</v>
      </c>
      <c r="O30" s="280">
        <v>6.7000000000000004E-2</v>
      </c>
      <c r="P30" s="519">
        <v>10.86</v>
      </c>
      <c r="Q30" s="280">
        <v>0.54300000000000004</v>
      </c>
      <c r="R30" s="254">
        <v>3.6</v>
      </c>
      <c r="S30" s="144">
        <v>0</v>
      </c>
      <c r="T30" s="281">
        <v>0.86670000000000003</v>
      </c>
      <c r="U30" s="281">
        <v>0.66669999999999996</v>
      </c>
      <c r="Z30" s="264" t="s">
        <v>68</v>
      </c>
    </row>
    <row r="31" spans="1:26" x14ac:dyDescent="0.25">
      <c r="A31" s="315">
        <v>27</v>
      </c>
      <c r="B31" s="252" t="s">
        <v>48</v>
      </c>
      <c r="C31" s="252">
        <v>5</v>
      </c>
      <c r="D31" s="252"/>
      <c r="E31" s="252">
        <v>4</v>
      </c>
      <c r="F31" s="252">
        <v>4</v>
      </c>
      <c r="G31" s="273">
        <v>1</v>
      </c>
      <c r="H31" s="254">
        <v>0</v>
      </c>
      <c r="I31" s="254">
        <v>0</v>
      </c>
      <c r="J31" s="254">
        <v>1</v>
      </c>
      <c r="K31" s="274">
        <v>0.25</v>
      </c>
      <c r="L31" s="254">
        <v>3</v>
      </c>
      <c r="M31" s="274">
        <v>0.75</v>
      </c>
      <c r="N31" s="254">
        <v>0</v>
      </c>
      <c r="O31" s="254">
        <v>0</v>
      </c>
      <c r="P31" s="519">
        <v>10.6</v>
      </c>
      <c r="Q31" s="274">
        <v>0.53</v>
      </c>
      <c r="R31" s="254">
        <v>3.75</v>
      </c>
      <c r="S31" s="144">
        <v>0</v>
      </c>
      <c r="T31" s="275">
        <v>1</v>
      </c>
      <c r="U31" s="275">
        <v>0.75</v>
      </c>
      <c r="Z31" s="264" t="s">
        <v>70</v>
      </c>
    </row>
    <row r="32" spans="1:26" x14ac:dyDescent="0.25">
      <c r="A32" s="315">
        <v>28</v>
      </c>
      <c r="B32" s="252" t="s">
        <v>80</v>
      </c>
      <c r="C32" s="252">
        <v>5</v>
      </c>
      <c r="D32" s="252"/>
      <c r="E32" s="252">
        <v>13</v>
      </c>
      <c r="F32" s="252">
        <v>13</v>
      </c>
      <c r="G32" s="252">
        <v>100</v>
      </c>
      <c r="H32" s="254">
        <v>1</v>
      </c>
      <c r="I32" s="254">
        <v>8</v>
      </c>
      <c r="J32" s="254">
        <v>8</v>
      </c>
      <c r="K32" s="254">
        <v>61.5</v>
      </c>
      <c r="L32" s="254">
        <v>1</v>
      </c>
      <c r="M32" s="254">
        <v>8</v>
      </c>
      <c r="N32" s="254">
        <v>3</v>
      </c>
      <c r="O32" s="254">
        <v>23</v>
      </c>
      <c r="P32" s="519">
        <v>10.6</v>
      </c>
      <c r="Q32" s="254">
        <v>53</v>
      </c>
      <c r="R32" s="254">
        <v>3.5</v>
      </c>
      <c r="S32" s="144">
        <v>0</v>
      </c>
      <c r="T32" s="256">
        <v>92.3</v>
      </c>
      <c r="U32" s="256">
        <v>31</v>
      </c>
      <c r="Z32" s="264" t="s">
        <v>71</v>
      </c>
    </row>
    <row r="33" spans="1:26" x14ac:dyDescent="0.25">
      <c r="A33" s="315">
        <v>29</v>
      </c>
      <c r="B33" s="252" t="s">
        <v>34</v>
      </c>
      <c r="C33" s="252">
        <v>5</v>
      </c>
      <c r="D33" s="252"/>
      <c r="E33" s="252">
        <v>18</v>
      </c>
      <c r="F33" s="252">
        <v>18</v>
      </c>
      <c r="G33" s="252">
        <v>100</v>
      </c>
      <c r="H33" s="254">
        <v>2</v>
      </c>
      <c r="I33" s="254">
        <v>11</v>
      </c>
      <c r="J33" s="254">
        <v>6</v>
      </c>
      <c r="K33" s="254">
        <v>33</v>
      </c>
      <c r="L33" s="254">
        <v>9</v>
      </c>
      <c r="M33" s="254">
        <v>50</v>
      </c>
      <c r="N33" s="254">
        <v>1</v>
      </c>
      <c r="O33" s="254">
        <v>6</v>
      </c>
      <c r="P33" s="519">
        <v>10.4</v>
      </c>
      <c r="Q33" s="254">
        <v>52</v>
      </c>
      <c r="R33" s="254">
        <v>3.5</v>
      </c>
      <c r="S33" s="144">
        <v>0</v>
      </c>
      <c r="T33" s="256">
        <v>89</v>
      </c>
      <c r="U33" s="256">
        <v>55.5</v>
      </c>
      <c r="Z33" s="264" t="s">
        <v>77</v>
      </c>
    </row>
    <row r="34" spans="1:26" x14ac:dyDescent="0.25">
      <c r="A34" s="315">
        <v>30</v>
      </c>
      <c r="B34" s="252" t="s">
        <v>66</v>
      </c>
      <c r="C34" s="252" t="s">
        <v>25</v>
      </c>
      <c r="D34" s="252"/>
      <c r="E34" s="252">
        <v>30</v>
      </c>
      <c r="F34" s="252">
        <v>27</v>
      </c>
      <c r="G34" s="252">
        <v>90</v>
      </c>
      <c r="H34" s="254">
        <v>3</v>
      </c>
      <c r="I34" s="254">
        <v>11.1</v>
      </c>
      <c r="J34" s="254">
        <v>11</v>
      </c>
      <c r="K34" s="254">
        <v>40.700000000000003</v>
      </c>
      <c r="L34" s="254">
        <v>8</v>
      </c>
      <c r="M34" s="254">
        <v>29.6</v>
      </c>
      <c r="N34" s="254">
        <v>5</v>
      </c>
      <c r="O34" s="254">
        <v>18.5</v>
      </c>
      <c r="P34" s="519">
        <v>10.1</v>
      </c>
      <c r="Q34" s="254">
        <v>50.5</v>
      </c>
      <c r="R34" s="254">
        <v>3.6</v>
      </c>
      <c r="S34" s="144">
        <v>0</v>
      </c>
      <c r="T34" s="256">
        <v>88.9</v>
      </c>
      <c r="U34" s="256">
        <v>48.1</v>
      </c>
      <c r="Z34" s="264" t="s">
        <v>79</v>
      </c>
    </row>
    <row r="35" spans="1:26" x14ac:dyDescent="0.25">
      <c r="A35" s="315">
        <v>31</v>
      </c>
      <c r="B35" s="252" t="s">
        <v>50</v>
      </c>
      <c r="C35" s="252" t="s">
        <v>27</v>
      </c>
      <c r="D35" s="252"/>
      <c r="E35" s="252">
        <v>19</v>
      </c>
      <c r="F35" s="252">
        <v>14</v>
      </c>
      <c r="G35" s="261">
        <f>100/E35*F35</f>
        <v>73.684210526315795</v>
      </c>
      <c r="H35" s="252">
        <v>3</v>
      </c>
      <c r="I35" s="276">
        <f>100/$F35*H35</f>
        <v>21.428571428571431</v>
      </c>
      <c r="J35" s="254">
        <v>3</v>
      </c>
      <c r="K35" s="276">
        <f>100/$F35*J35</f>
        <v>21.428571428571431</v>
      </c>
      <c r="L35" s="254">
        <v>6</v>
      </c>
      <c r="M35" s="277">
        <f>100/$F35*L35</f>
        <v>42.857142857142861</v>
      </c>
      <c r="N35" s="252">
        <v>2</v>
      </c>
      <c r="O35" s="276">
        <f>100/$F35*N35</f>
        <v>14.285714285714286</v>
      </c>
      <c r="P35" s="522">
        <v>10.071428571428571</v>
      </c>
      <c r="Q35" s="277">
        <f>100/22*P35</f>
        <v>45.779220779220779</v>
      </c>
      <c r="R35" s="252">
        <v>3.5</v>
      </c>
      <c r="S35" s="252">
        <v>0</v>
      </c>
      <c r="T35" s="278">
        <f>100/F35*(J35+L35+N35)</f>
        <v>78.571428571428569</v>
      </c>
      <c r="U35" s="278">
        <f>100/F35*(L35+N35)</f>
        <v>57.142857142857146</v>
      </c>
      <c r="Z35" s="264" t="s">
        <v>80</v>
      </c>
    </row>
    <row r="36" spans="1:26" x14ac:dyDescent="0.25">
      <c r="A36" s="315">
        <v>32</v>
      </c>
      <c r="B36" s="252" t="s">
        <v>42</v>
      </c>
      <c r="C36" s="252" t="s">
        <v>27</v>
      </c>
      <c r="D36" s="252"/>
      <c r="E36" s="252">
        <v>26</v>
      </c>
      <c r="F36" s="252">
        <v>22</v>
      </c>
      <c r="G36" s="261">
        <v>85</v>
      </c>
      <c r="H36" s="252">
        <v>2</v>
      </c>
      <c r="I36" s="252">
        <v>9</v>
      </c>
      <c r="J36" s="254">
        <v>11</v>
      </c>
      <c r="K36" s="254">
        <v>50</v>
      </c>
      <c r="L36" s="254">
        <v>9</v>
      </c>
      <c r="M36" s="254">
        <v>41</v>
      </c>
      <c r="N36" s="252">
        <v>0</v>
      </c>
      <c r="O36" s="252">
        <v>0</v>
      </c>
      <c r="P36" s="520">
        <v>10</v>
      </c>
      <c r="Q36" s="259">
        <v>50</v>
      </c>
      <c r="R36" s="252">
        <v>3</v>
      </c>
      <c r="S36" s="252">
        <v>0</v>
      </c>
      <c r="T36" s="256">
        <v>91</v>
      </c>
      <c r="U36" s="256">
        <v>41</v>
      </c>
      <c r="Z36" s="264" t="s">
        <v>81</v>
      </c>
    </row>
    <row r="37" spans="1:26" x14ac:dyDescent="0.25">
      <c r="A37" s="315">
        <v>33</v>
      </c>
      <c r="B37" s="252" t="s">
        <v>71</v>
      </c>
      <c r="C37" s="252">
        <v>5</v>
      </c>
      <c r="D37" s="252"/>
      <c r="E37" s="252">
        <v>16</v>
      </c>
      <c r="F37" s="252">
        <v>16</v>
      </c>
      <c r="G37" s="252">
        <v>100</v>
      </c>
      <c r="H37" s="254">
        <v>1</v>
      </c>
      <c r="I37" s="254">
        <v>6</v>
      </c>
      <c r="J37" s="254">
        <v>6</v>
      </c>
      <c r="K37" s="254">
        <v>38</v>
      </c>
      <c r="L37" s="254">
        <v>8</v>
      </c>
      <c r="M37" s="254">
        <v>50</v>
      </c>
      <c r="N37" s="254">
        <v>1</v>
      </c>
      <c r="O37" s="254">
        <v>6</v>
      </c>
      <c r="P37" s="519">
        <v>10</v>
      </c>
      <c r="Q37" s="254">
        <v>50</v>
      </c>
      <c r="R37" s="254">
        <v>3.6</v>
      </c>
      <c r="S37" s="144">
        <v>0</v>
      </c>
      <c r="T37" s="281">
        <v>0.93700000000000006</v>
      </c>
      <c r="U37" s="281">
        <v>0.56200000000000006</v>
      </c>
      <c r="Z37" s="264" t="s">
        <v>82</v>
      </c>
    </row>
    <row r="38" spans="1:26" x14ac:dyDescent="0.25">
      <c r="A38" s="315">
        <v>34</v>
      </c>
      <c r="B38" s="183" t="s">
        <v>46</v>
      </c>
      <c r="C38" s="183" t="s">
        <v>25</v>
      </c>
      <c r="D38" s="183"/>
      <c r="E38" s="183">
        <v>21</v>
      </c>
      <c r="F38" s="183">
        <v>20</v>
      </c>
      <c r="G38" s="183">
        <v>95</v>
      </c>
      <c r="H38" s="212">
        <v>0</v>
      </c>
      <c r="I38" s="212">
        <v>0</v>
      </c>
      <c r="J38" s="212">
        <v>12</v>
      </c>
      <c r="K38" s="212">
        <v>60</v>
      </c>
      <c r="L38" s="212">
        <v>8</v>
      </c>
      <c r="M38" s="212">
        <v>40</v>
      </c>
      <c r="N38" s="212">
        <v>0</v>
      </c>
      <c r="O38" s="212">
        <v>0</v>
      </c>
      <c r="P38" s="465">
        <v>9.9</v>
      </c>
      <c r="Q38" s="212">
        <v>50</v>
      </c>
      <c r="R38" s="212">
        <v>3.4</v>
      </c>
      <c r="S38" s="181">
        <v>0</v>
      </c>
      <c r="T38" s="275">
        <v>1</v>
      </c>
      <c r="U38" s="275">
        <v>0.4</v>
      </c>
      <c r="Z38" s="264" t="s">
        <v>83</v>
      </c>
    </row>
    <row r="39" spans="1:26" ht="30" x14ac:dyDescent="0.25">
      <c r="A39" s="315">
        <v>35</v>
      </c>
      <c r="B39" s="254" t="s">
        <v>259</v>
      </c>
      <c r="C39" s="252">
        <v>5</v>
      </c>
      <c r="D39" s="252"/>
      <c r="E39" s="252">
        <v>12</v>
      </c>
      <c r="F39" s="252">
        <v>12</v>
      </c>
      <c r="G39" s="261">
        <v>100</v>
      </c>
      <c r="H39" s="252">
        <v>2</v>
      </c>
      <c r="I39" s="279">
        <v>0.16700000000000001</v>
      </c>
      <c r="J39" s="254">
        <v>6</v>
      </c>
      <c r="K39" s="274">
        <v>0.5</v>
      </c>
      <c r="L39" s="254">
        <v>3</v>
      </c>
      <c r="M39" s="274">
        <v>0.25</v>
      </c>
      <c r="N39" s="252">
        <v>1</v>
      </c>
      <c r="O39" s="252"/>
      <c r="P39" s="520">
        <v>9.3000000000000007</v>
      </c>
      <c r="Q39" s="259"/>
      <c r="R39" s="252"/>
      <c r="S39" s="252"/>
      <c r="T39" s="282"/>
      <c r="U39" s="282"/>
    </row>
    <row r="40" spans="1:26" x14ac:dyDescent="0.25">
      <c r="A40" s="315">
        <v>36</v>
      </c>
      <c r="B40" s="252" t="s">
        <v>61</v>
      </c>
      <c r="C40" s="252" t="s">
        <v>27</v>
      </c>
      <c r="D40" s="252"/>
      <c r="E40" s="252">
        <v>17</v>
      </c>
      <c r="F40" s="252">
        <v>16</v>
      </c>
      <c r="G40" s="279">
        <v>0.94120000000000004</v>
      </c>
      <c r="H40" s="252">
        <v>3</v>
      </c>
      <c r="I40" s="279">
        <v>0.1875</v>
      </c>
      <c r="J40" s="254">
        <v>9</v>
      </c>
      <c r="K40" s="283">
        <v>0.5625</v>
      </c>
      <c r="L40" s="254">
        <v>4</v>
      </c>
      <c r="M40" s="274">
        <v>0.25</v>
      </c>
      <c r="N40" s="252">
        <v>0</v>
      </c>
      <c r="O40" s="273">
        <v>0</v>
      </c>
      <c r="P40" s="520">
        <v>9.18</v>
      </c>
      <c r="Q40" s="284">
        <v>0.45900000000000002</v>
      </c>
      <c r="R40" s="252">
        <v>3.06</v>
      </c>
      <c r="S40" s="252">
        <v>0</v>
      </c>
      <c r="T40" s="281">
        <v>0.8125</v>
      </c>
      <c r="U40" s="275">
        <v>0.25</v>
      </c>
    </row>
    <row r="41" spans="1:26" x14ac:dyDescent="0.25">
      <c r="A41" s="315">
        <v>37</v>
      </c>
      <c r="B41" s="252" t="s">
        <v>49</v>
      </c>
      <c r="C41" s="252">
        <v>5</v>
      </c>
      <c r="D41" s="252"/>
      <c r="E41" s="252">
        <v>17</v>
      </c>
      <c r="F41" s="252">
        <v>14</v>
      </c>
      <c r="G41" s="252">
        <v>82.4</v>
      </c>
      <c r="H41" s="254">
        <v>2</v>
      </c>
      <c r="I41" s="254">
        <v>14.3</v>
      </c>
      <c r="J41" s="254">
        <v>5</v>
      </c>
      <c r="K41" s="254">
        <v>35.700000000000003</v>
      </c>
      <c r="L41" s="254">
        <v>7</v>
      </c>
      <c r="M41" s="254">
        <v>50</v>
      </c>
      <c r="N41" s="254">
        <v>0</v>
      </c>
      <c r="O41" s="254">
        <v>0</v>
      </c>
      <c r="P41" s="519">
        <v>9</v>
      </c>
      <c r="Q41" s="254">
        <v>45</v>
      </c>
      <c r="R41" s="254">
        <v>3.4</v>
      </c>
      <c r="S41" s="144">
        <v>0</v>
      </c>
      <c r="T41" s="256">
        <v>85.7</v>
      </c>
      <c r="U41" s="256">
        <v>50</v>
      </c>
    </row>
    <row r="42" spans="1:26" x14ac:dyDescent="0.25">
      <c r="A42" s="315">
        <v>38</v>
      </c>
      <c r="B42" s="252" t="s">
        <v>64</v>
      </c>
      <c r="C42" s="252">
        <v>5</v>
      </c>
      <c r="D42" s="252"/>
      <c r="E42" s="252">
        <v>28</v>
      </c>
      <c r="F42" s="252">
        <v>25</v>
      </c>
      <c r="G42" s="285">
        <f>F42*100/E42</f>
        <v>89.285714285714292</v>
      </c>
      <c r="H42" s="254">
        <v>4</v>
      </c>
      <c r="I42" s="285">
        <f>H42*100/F42</f>
        <v>16</v>
      </c>
      <c r="J42" s="254">
        <v>12</v>
      </c>
      <c r="K42" s="285">
        <f>J42*100/F42</f>
        <v>48</v>
      </c>
      <c r="L42" s="254">
        <v>7</v>
      </c>
      <c r="M42" s="285">
        <f>L42*100/F42</f>
        <v>28</v>
      </c>
      <c r="N42" s="254">
        <v>2</v>
      </c>
      <c r="O42" s="285">
        <f>N42*100/F42</f>
        <v>8</v>
      </c>
      <c r="P42" s="519">
        <v>8.8000000000000007</v>
      </c>
      <c r="Q42" s="285">
        <f>P42*100/20</f>
        <v>44.000000000000007</v>
      </c>
      <c r="R42" s="254">
        <v>3.28</v>
      </c>
      <c r="S42" s="144">
        <v>0</v>
      </c>
      <c r="T42" s="256">
        <v>84</v>
      </c>
      <c r="U42" s="256">
        <v>36</v>
      </c>
    </row>
    <row r="43" spans="1:26" x14ac:dyDescent="0.25">
      <c r="A43" s="315">
        <v>39</v>
      </c>
      <c r="B43" s="252" t="s">
        <v>67</v>
      </c>
      <c r="C43" s="252">
        <v>5</v>
      </c>
      <c r="D43" s="252"/>
      <c r="E43" s="252">
        <v>25</v>
      </c>
      <c r="F43" s="252">
        <v>23</v>
      </c>
      <c r="G43" s="261">
        <v>88</v>
      </c>
      <c r="H43" s="252">
        <v>3</v>
      </c>
      <c r="I43" s="252">
        <v>14</v>
      </c>
      <c r="J43" s="254">
        <v>4</v>
      </c>
      <c r="K43" s="274">
        <v>18</v>
      </c>
      <c r="L43" s="254">
        <v>11</v>
      </c>
      <c r="M43" s="274">
        <v>50</v>
      </c>
      <c r="N43" s="252">
        <v>4</v>
      </c>
      <c r="O43" s="273">
        <v>18</v>
      </c>
      <c r="P43" s="520">
        <v>8.6</v>
      </c>
      <c r="Q43" s="259">
        <v>57</v>
      </c>
      <c r="R43" s="252">
        <v>3.7</v>
      </c>
      <c r="S43" s="252">
        <v>1</v>
      </c>
      <c r="T43" s="256">
        <v>77</v>
      </c>
      <c r="U43" s="256">
        <v>68</v>
      </c>
    </row>
    <row r="44" spans="1:26" x14ac:dyDescent="0.25">
      <c r="A44" s="315">
        <v>40</v>
      </c>
      <c r="B44" s="252" t="s">
        <v>70</v>
      </c>
      <c r="C44" s="252">
        <v>5</v>
      </c>
      <c r="D44" s="252"/>
      <c r="E44" s="252">
        <v>2</v>
      </c>
      <c r="F44" s="252">
        <v>2</v>
      </c>
      <c r="G44" s="252">
        <v>100</v>
      </c>
      <c r="H44" s="254">
        <v>0</v>
      </c>
      <c r="I44" s="254">
        <v>0</v>
      </c>
      <c r="J44" s="254">
        <v>2</v>
      </c>
      <c r="K44" s="254">
        <v>100</v>
      </c>
      <c r="L44" s="254">
        <v>0</v>
      </c>
      <c r="M44" s="254">
        <v>0</v>
      </c>
      <c r="N44" s="254">
        <v>0</v>
      </c>
      <c r="O44" s="254">
        <v>0</v>
      </c>
      <c r="P44" s="519">
        <v>7.5</v>
      </c>
      <c r="Q44" s="254">
        <v>38</v>
      </c>
      <c r="R44" s="254">
        <v>3</v>
      </c>
      <c r="S44" s="144">
        <v>0</v>
      </c>
      <c r="T44" s="256">
        <v>100</v>
      </c>
      <c r="U44" s="256">
        <v>0</v>
      </c>
    </row>
    <row r="45" spans="1:26" ht="26.25" customHeight="1" x14ac:dyDescent="0.25">
      <c r="B45" s="253" t="s">
        <v>273</v>
      </c>
      <c r="C45" s="243">
        <v>5</v>
      </c>
      <c r="D45" s="243" t="s">
        <v>262</v>
      </c>
      <c r="E45" s="243">
        <v>754</v>
      </c>
      <c r="F45" s="243">
        <v>676</v>
      </c>
      <c r="G45" s="248">
        <v>0.89700000000000002</v>
      </c>
      <c r="H45" s="243">
        <f>SUM(H5:H44)</f>
        <v>36</v>
      </c>
      <c r="I45" s="243">
        <v>5.4</v>
      </c>
      <c r="J45" s="243">
        <f>SUM(J5:J44)</f>
        <v>223</v>
      </c>
      <c r="K45" s="257">
        <v>0.33</v>
      </c>
      <c r="L45" s="243">
        <f>SUM(L5:L44)</f>
        <v>281</v>
      </c>
      <c r="M45" s="248">
        <v>0.41499999999999998</v>
      </c>
      <c r="N45" s="243">
        <f>SUM(N5:N44)</f>
        <v>132</v>
      </c>
      <c r="O45" s="243">
        <v>19.7</v>
      </c>
      <c r="P45" s="468">
        <v>11.26</v>
      </c>
      <c r="Q45" s="248">
        <v>0.56000000000000005</v>
      </c>
      <c r="R45" s="243">
        <v>3.7</v>
      </c>
      <c r="S45" s="243">
        <f>SUM(S5:S44)</f>
        <v>5</v>
      </c>
      <c r="T45" s="255">
        <v>0.94599999999999995</v>
      </c>
      <c r="U45" s="249">
        <v>0.61199999999999999</v>
      </c>
    </row>
    <row r="46" spans="1:26" x14ac:dyDescent="0.25">
      <c r="B46" s="263"/>
      <c r="C46" s="263"/>
      <c r="D46" s="263"/>
      <c r="E46" s="263"/>
      <c r="F46" s="263"/>
      <c r="G46" s="286"/>
      <c r="H46" s="263"/>
      <c r="I46" s="263"/>
      <c r="J46" s="287"/>
      <c r="K46" s="288"/>
      <c r="L46" s="287"/>
      <c r="M46" s="289"/>
      <c r="N46" s="263"/>
      <c r="O46" s="251"/>
      <c r="P46" s="523"/>
      <c r="Q46" s="290"/>
      <c r="R46" s="263"/>
      <c r="S46" s="263"/>
      <c r="T46" s="291"/>
      <c r="U46" s="291"/>
    </row>
    <row r="47" spans="1:26" x14ac:dyDescent="0.25">
      <c r="B47" s="265" t="s">
        <v>263</v>
      </c>
      <c r="C47" s="265"/>
      <c r="D47" s="265" t="s">
        <v>264</v>
      </c>
      <c r="E47" s="265"/>
      <c r="F47" s="265">
        <v>675</v>
      </c>
      <c r="G47" s="267"/>
      <c r="H47" s="265">
        <v>41</v>
      </c>
      <c r="I47" s="158">
        <v>6.0999999999999999E-2</v>
      </c>
      <c r="J47" s="266">
        <v>233</v>
      </c>
      <c r="K47" s="174">
        <v>0.34499999999999997</v>
      </c>
      <c r="L47" s="266">
        <v>273</v>
      </c>
      <c r="M47" s="266">
        <v>40.4</v>
      </c>
      <c r="N47" s="265">
        <v>128</v>
      </c>
      <c r="O47" s="317">
        <v>0.19</v>
      </c>
      <c r="P47" s="524" t="s">
        <v>275</v>
      </c>
      <c r="Q47" s="176"/>
      <c r="R47" s="267">
        <v>3.7</v>
      </c>
      <c r="S47" s="265"/>
      <c r="T47" s="159">
        <v>0.93899999999999995</v>
      </c>
      <c r="U47" s="179">
        <v>0.59399999999999997</v>
      </c>
    </row>
    <row r="48" spans="1:26" x14ac:dyDescent="0.25">
      <c r="B48" s="265"/>
      <c r="C48" s="265"/>
      <c r="D48" s="265" t="s">
        <v>267</v>
      </c>
      <c r="E48" s="265"/>
      <c r="F48" s="265">
        <v>51119</v>
      </c>
      <c r="G48" s="267"/>
      <c r="H48" s="265"/>
      <c r="I48" s="158">
        <v>6.9000000000000006E-2</v>
      </c>
      <c r="J48" s="266"/>
      <c r="K48" s="174">
        <v>0.29299999999999998</v>
      </c>
      <c r="L48" s="266"/>
      <c r="M48" s="174">
        <v>0.36799999999999999</v>
      </c>
      <c r="N48" s="266"/>
      <c r="O48" s="174">
        <v>0.23200000000000001</v>
      </c>
      <c r="P48" s="266"/>
      <c r="Q48" s="176"/>
      <c r="R48" s="266"/>
      <c r="S48" s="266"/>
      <c r="T48" s="159">
        <v>0.93100000000000005</v>
      </c>
      <c r="U48" s="178">
        <v>0.6</v>
      </c>
    </row>
    <row r="49" spans="1:21" x14ac:dyDescent="0.25">
      <c r="B49" s="265"/>
      <c r="C49" s="265"/>
      <c r="D49" s="265" t="s">
        <v>268</v>
      </c>
      <c r="E49" s="265"/>
      <c r="F49" s="265"/>
      <c r="G49" s="267"/>
      <c r="H49" s="265"/>
      <c r="I49" s="158">
        <v>0.106</v>
      </c>
      <c r="J49" s="266"/>
      <c r="K49" s="174">
        <v>0.317</v>
      </c>
      <c r="L49" s="266"/>
      <c r="M49" s="174">
        <v>0.34499999999999997</v>
      </c>
      <c r="N49" s="266"/>
      <c r="O49" s="174">
        <v>0.23200000000000001</v>
      </c>
      <c r="P49" s="266"/>
      <c r="Q49" s="176"/>
      <c r="R49" s="266"/>
      <c r="S49" s="266"/>
      <c r="T49" s="159">
        <v>0.89400000000000002</v>
      </c>
      <c r="U49" s="179">
        <v>0.57699999999999996</v>
      </c>
    </row>
    <row r="50" spans="1:21" x14ac:dyDescent="0.25">
      <c r="B50" s="287"/>
      <c r="C50" s="263"/>
      <c r="D50" s="263"/>
      <c r="E50" s="263"/>
      <c r="F50" s="263"/>
      <c r="G50" s="286"/>
      <c r="H50" s="263"/>
      <c r="I50" s="263"/>
      <c r="J50" s="287"/>
      <c r="K50" s="287"/>
      <c r="L50" s="287"/>
      <c r="M50" s="287"/>
      <c r="N50" s="263"/>
      <c r="O50" s="263"/>
      <c r="P50" s="263"/>
      <c r="Q50" s="290"/>
      <c r="R50" s="263"/>
      <c r="S50" s="263"/>
      <c r="T50" s="291"/>
      <c r="U50" s="291"/>
    </row>
    <row r="51" spans="1:21" ht="18.75" customHeight="1" x14ac:dyDescent="0.25">
      <c r="B51" s="320" t="s">
        <v>276</v>
      </c>
      <c r="C51" s="263"/>
      <c r="D51" s="263"/>
      <c r="E51" s="263"/>
      <c r="F51" s="263"/>
      <c r="G51" s="286"/>
      <c r="H51" s="263"/>
      <c r="I51" s="263"/>
      <c r="J51" s="287"/>
      <c r="K51" s="287"/>
      <c r="L51" s="287"/>
      <c r="M51" s="287"/>
      <c r="N51" s="263"/>
      <c r="O51" s="263"/>
      <c r="P51" s="263"/>
      <c r="Q51" s="290"/>
      <c r="R51" s="263"/>
      <c r="S51" s="263"/>
      <c r="T51" s="291"/>
      <c r="U51" s="291"/>
    </row>
    <row r="52" spans="1:21" ht="18.75" customHeight="1" x14ac:dyDescent="0.25">
      <c r="A52" s="315">
        <v>1</v>
      </c>
      <c r="B52" s="324" t="s">
        <v>277</v>
      </c>
      <c r="C52" s="484" t="s">
        <v>279</v>
      </c>
      <c r="D52" s="263"/>
      <c r="E52" s="263"/>
      <c r="F52" s="263"/>
      <c r="G52" s="286"/>
      <c r="H52" s="263"/>
      <c r="I52" s="263"/>
      <c r="J52" s="287"/>
      <c r="K52" s="287"/>
      <c r="L52" s="287"/>
      <c r="M52" s="287"/>
      <c r="N52" s="263"/>
      <c r="O52" s="263"/>
      <c r="P52" s="263"/>
      <c r="Q52" s="290"/>
      <c r="R52" s="263"/>
      <c r="S52" s="263"/>
      <c r="T52" s="291"/>
      <c r="U52" s="291"/>
    </row>
    <row r="53" spans="1:21" ht="18.75" customHeight="1" x14ac:dyDescent="0.25">
      <c r="A53" s="315">
        <v>2</v>
      </c>
      <c r="B53" s="324" t="s">
        <v>52</v>
      </c>
      <c r="C53" s="484"/>
      <c r="D53" s="263"/>
      <c r="E53" s="263"/>
      <c r="F53" s="263"/>
      <c r="G53" s="286"/>
      <c r="H53" s="263"/>
      <c r="I53" s="263"/>
      <c r="J53" s="287"/>
      <c r="K53" s="287"/>
      <c r="L53" s="287"/>
      <c r="M53" s="287"/>
      <c r="N53" s="263"/>
      <c r="O53" s="263"/>
      <c r="P53" s="263"/>
      <c r="Q53" s="290"/>
      <c r="R53" s="263"/>
      <c r="S53" s="263"/>
      <c r="T53" s="291"/>
      <c r="U53" s="291"/>
    </row>
    <row r="54" spans="1:21" ht="18.75" customHeight="1" x14ac:dyDescent="0.25">
      <c r="A54" s="315">
        <v>3</v>
      </c>
      <c r="B54" s="324" t="s">
        <v>79</v>
      </c>
      <c r="C54" s="484"/>
      <c r="D54" s="263"/>
      <c r="E54" s="263"/>
      <c r="F54" s="263"/>
      <c r="G54" s="286"/>
      <c r="H54" s="263"/>
      <c r="I54" s="263"/>
      <c r="J54" s="287"/>
      <c r="K54" s="287"/>
      <c r="L54" s="287"/>
      <c r="M54" s="287"/>
      <c r="N54" s="263"/>
      <c r="O54" s="263"/>
      <c r="P54" s="263"/>
      <c r="Q54" s="290"/>
      <c r="R54" s="263"/>
      <c r="S54" s="263"/>
      <c r="T54" s="291"/>
      <c r="U54" s="291"/>
    </row>
    <row r="55" spans="1:21" ht="18.75" customHeight="1" x14ac:dyDescent="0.25">
      <c r="A55" s="424">
        <v>4</v>
      </c>
      <c r="B55" s="321" t="s">
        <v>82</v>
      </c>
      <c r="C55" s="479"/>
      <c r="D55" s="263"/>
      <c r="E55" s="263"/>
      <c r="F55" s="263"/>
      <c r="G55" s="286"/>
      <c r="H55" s="263"/>
      <c r="I55" s="263"/>
      <c r="J55" s="287"/>
      <c r="K55" s="287"/>
      <c r="L55" s="287"/>
      <c r="M55" s="287"/>
      <c r="N55" s="263"/>
      <c r="O55" s="263"/>
      <c r="P55" s="263"/>
      <c r="Q55" s="290"/>
      <c r="R55" s="263"/>
      <c r="S55" s="263"/>
      <c r="T55" s="291"/>
      <c r="U55" s="291"/>
    </row>
    <row r="56" spans="1:21" x14ac:dyDescent="0.25">
      <c r="A56" s="315">
        <v>5</v>
      </c>
      <c r="B56" s="321" t="s">
        <v>28</v>
      </c>
      <c r="C56" s="263"/>
      <c r="D56" s="263"/>
      <c r="E56" s="263"/>
      <c r="F56" s="263"/>
      <c r="G56" s="286"/>
      <c r="H56" s="263"/>
      <c r="I56" s="263"/>
      <c r="J56" s="287"/>
      <c r="K56" s="287"/>
      <c r="L56" s="287"/>
      <c r="M56" s="287"/>
      <c r="N56" s="263"/>
      <c r="O56" s="263"/>
      <c r="P56" s="263"/>
      <c r="Q56" s="290"/>
      <c r="R56" s="263"/>
      <c r="S56" s="263"/>
      <c r="T56" s="291"/>
      <c r="U56" s="291"/>
    </row>
    <row r="57" spans="1:21" x14ac:dyDescent="0.25">
      <c r="A57" s="315">
        <v>6</v>
      </c>
      <c r="B57" s="321" t="s">
        <v>60</v>
      </c>
      <c r="C57" s="263"/>
      <c r="D57" s="263"/>
      <c r="E57" s="263"/>
      <c r="F57" s="263"/>
      <c r="G57" s="286"/>
      <c r="H57" s="263"/>
      <c r="I57" s="263"/>
      <c r="J57" s="287"/>
      <c r="K57" s="287"/>
      <c r="L57" s="287"/>
      <c r="M57" s="287"/>
      <c r="N57" s="263"/>
      <c r="O57" s="263"/>
      <c r="P57" s="263"/>
      <c r="Q57" s="290"/>
      <c r="R57" s="263"/>
      <c r="S57" s="263"/>
      <c r="T57" s="291"/>
      <c r="U57" s="291"/>
    </row>
    <row r="58" spans="1:21" x14ac:dyDescent="0.25">
      <c r="A58" s="315">
        <v>7</v>
      </c>
      <c r="B58" s="321" t="s">
        <v>63</v>
      </c>
      <c r="C58" s="263"/>
      <c r="D58" s="263"/>
      <c r="E58" s="263"/>
      <c r="F58" s="263"/>
      <c r="G58" s="286"/>
      <c r="H58" s="263"/>
      <c r="I58" s="263"/>
      <c r="J58" s="287"/>
      <c r="K58" s="287"/>
      <c r="L58" s="287"/>
      <c r="M58" s="287"/>
      <c r="N58" s="263"/>
      <c r="O58" s="263"/>
      <c r="P58" s="263"/>
      <c r="Q58" s="290"/>
      <c r="R58" s="263"/>
      <c r="S58" s="263"/>
      <c r="T58" s="291"/>
      <c r="U58" s="291"/>
    </row>
    <row r="59" spans="1:21" x14ac:dyDescent="0.25">
      <c r="A59" s="315">
        <v>8</v>
      </c>
      <c r="B59" s="321" t="s">
        <v>65</v>
      </c>
      <c r="C59" s="263"/>
      <c r="D59" s="263"/>
      <c r="E59" s="263"/>
      <c r="F59" s="263"/>
      <c r="G59" s="286"/>
      <c r="H59" s="263"/>
      <c r="I59" s="263"/>
      <c r="J59" s="287"/>
      <c r="K59" s="287"/>
      <c r="L59" s="287"/>
      <c r="M59" s="287"/>
      <c r="N59" s="263"/>
      <c r="O59" s="263"/>
      <c r="P59" s="263"/>
      <c r="Q59" s="290"/>
      <c r="R59" s="263"/>
      <c r="S59" s="263"/>
      <c r="T59" s="291"/>
      <c r="U59" s="291"/>
    </row>
    <row r="60" spans="1:21" x14ac:dyDescent="0.25">
      <c r="A60" s="315">
        <v>9</v>
      </c>
      <c r="B60" s="321" t="s">
        <v>68</v>
      </c>
      <c r="C60" s="263"/>
      <c r="D60" s="263"/>
      <c r="E60" s="263"/>
      <c r="F60" s="263"/>
      <c r="G60" s="286"/>
      <c r="H60" s="263"/>
      <c r="I60" s="263"/>
      <c r="J60" s="287"/>
      <c r="K60" s="287"/>
      <c r="L60" s="287"/>
      <c r="M60" s="287"/>
      <c r="N60" s="263"/>
      <c r="O60" s="263"/>
      <c r="P60" s="263"/>
      <c r="Q60" s="290"/>
      <c r="R60" s="263"/>
      <c r="S60" s="263"/>
      <c r="T60" s="291"/>
      <c r="U60" s="291"/>
    </row>
    <row r="61" spans="1:21" x14ac:dyDescent="0.25">
      <c r="B61" s="319"/>
      <c r="C61" s="263"/>
      <c r="D61" s="263"/>
      <c r="E61" s="263"/>
      <c r="F61" s="263"/>
      <c r="G61" s="286"/>
      <c r="H61" s="263"/>
      <c r="I61" s="263"/>
      <c r="J61" s="287"/>
      <c r="K61" s="287"/>
      <c r="L61" s="287"/>
      <c r="M61" s="287"/>
      <c r="N61" s="263"/>
      <c r="O61" s="263"/>
      <c r="P61" s="263"/>
      <c r="Q61" s="290"/>
      <c r="R61" s="263"/>
      <c r="S61" s="263"/>
      <c r="T61" s="291"/>
      <c r="U61" s="291"/>
    </row>
    <row r="62" spans="1:21" x14ac:dyDescent="0.25">
      <c r="B62" s="319"/>
      <c r="C62" s="263"/>
      <c r="D62" s="263"/>
      <c r="E62" s="263"/>
      <c r="F62" s="263"/>
      <c r="G62" s="286"/>
      <c r="H62" s="263"/>
      <c r="I62" s="263"/>
      <c r="J62" s="287"/>
      <c r="K62" s="287"/>
      <c r="L62" s="287"/>
      <c r="M62" s="287"/>
      <c r="N62" s="263"/>
      <c r="O62" s="263"/>
      <c r="P62" s="263"/>
      <c r="Q62" s="290"/>
      <c r="R62" s="263"/>
      <c r="S62" s="263"/>
      <c r="T62" s="291"/>
      <c r="U62" s="291"/>
    </row>
    <row r="63" spans="1:21" x14ac:dyDescent="0.25">
      <c r="B63" s="263"/>
      <c r="C63" s="263"/>
      <c r="D63" s="263"/>
      <c r="E63" s="263"/>
      <c r="F63" s="263"/>
      <c r="G63" s="286"/>
      <c r="H63" s="263"/>
      <c r="I63" s="263"/>
      <c r="J63" s="287"/>
      <c r="K63" s="287"/>
      <c r="L63" s="287"/>
      <c r="M63" s="287"/>
      <c r="N63" s="263"/>
      <c r="O63" s="263"/>
      <c r="P63" s="263"/>
      <c r="Q63" s="290"/>
      <c r="R63" s="263"/>
      <c r="S63" s="263"/>
      <c r="T63" s="291"/>
      <c r="U63" s="291"/>
    </row>
    <row r="64" spans="1:21" x14ac:dyDescent="0.25">
      <c r="B64" s="485"/>
      <c r="C64" s="485"/>
      <c r="D64" s="485"/>
      <c r="E64" s="485"/>
      <c r="F64" s="485"/>
      <c r="G64" s="485"/>
      <c r="H64" s="485"/>
      <c r="I64" s="485"/>
      <c r="J64" s="263"/>
      <c r="K64" s="251"/>
      <c r="L64" s="263"/>
      <c r="M64" s="251"/>
      <c r="N64" s="263"/>
      <c r="O64" s="251"/>
      <c r="P64" s="263"/>
      <c r="Q64" s="290"/>
      <c r="R64" s="263"/>
      <c r="S64" s="263"/>
      <c r="T64" s="291"/>
      <c r="U64" s="291"/>
    </row>
    <row r="65" spans="2:21" x14ac:dyDescent="0.25">
      <c r="B65" s="318"/>
      <c r="C65" s="263"/>
      <c r="D65" s="263"/>
      <c r="E65" s="263"/>
      <c r="F65" s="263"/>
      <c r="G65" s="286"/>
      <c r="H65" s="263"/>
      <c r="I65" s="251"/>
      <c r="J65" s="287"/>
      <c r="K65" s="287"/>
      <c r="L65" s="287"/>
      <c r="M65" s="287"/>
      <c r="N65" s="287"/>
      <c r="O65" s="287"/>
      <c r="P65" s="287"/>
      <c r="Q65" s="290"/>
      <c r="R65" s="287"/>
      <c r="S65" s="287"/>
      <c r="T65" s="291"/>
      <c r="U65" s="291"/>
    </row>
    <row r="66" spans="2:21" x14ac:dyDescent="0.25">
      <c r="B66" s="287"/>
      <c r="C66" s="287"/>
      <c r="D66" s="287"/>
      <c r="E66" s="287"/>
      <c r="F66" s="287"/>
      <c r="G66" s="293"/>
      <c r="H66" s="287"/>
      <c r="I66" s="287"/>
      <c r="J66" s="287"/>
      <c r="K66" s="287"/>
      <c r="L66" s="287"/>
      <c r="M66" s="287"/>
      <c r="N66" s="263"/>
      <c r="O66" s="263"/>
      <c r="P66" s="263"/>
      <c r="Q66" s="290"/>
      <c r="R66" s="263"/>
      <c r="S66" s="263"/>
      <c r="T66" s="291"/>
      <c r="U66" s="291"/>
    </row>
    <row r="67" spans="2:21" x14ac:dyDescent="0.25">
      <c r="B67" s="287"/>
      <c r="C67" s="263"/>
      <c r="D67" s="263"/>
      <c r="E67" s="263"/>
      <c r="F67" s="263"/>
      <c r="G67" s="286"/>
      <c r="H67" s="263"/>
      <c r="I67" s="263"/>
      <c r="J67" s="287"/>
      <c r="K67" s="294"/>
      <c r="L67" s="287"/>
      <c r="M67" s="294"/>
      <c r="N67" s="263"/>
      <c r="O67" s="290"/>
      <c r="P67" s="263"/>
      <c r="Q67" s="290"/>
      <c r="R67" s="263"/>
      <c r="S67" s="263"/>
      <c r="T67" s="291"/>
      <c r="U67" s="291"/>
    </row>
    <row r="68" spans="2:21" x14ac:dyDescent="0.25">
      <c r="B68" s="263"/>
      <c r="C68" s="263"/>
      <c r="D68" s="263"/>
      <c r="E68" s="263"/>
      <c r="F68" s="263"/>
      <c r="G68" s="292"/>
      <c r="H68" s="263"/>
      <c r="I68" s="292"/>
      <c r="J68" s="287"/>
      <c r="K68" s="287"/>
      <c r="L68" s="287"/>
      <c r="M68" s="287"/>
      <c r="N68" s="287"/>
      <c r="O68" s="287"/>
      <c r="P68" s="287"/>
      <c r="Q68" s="290"/>
      <c r="R68" s="287"/>
      <c r="S68" s="287"/>
      <c r="T68" s="291"/>
      <c r="U68" s="291"/>
    </row>
    <row r="69" spans="2:21" x14ac:dyDescent="0.25">
      <c r="B69" s="263"/>
      <c r="C69" s="287"/>
      <c r="D69" s="287"/>
      <c r="E69" s="287"/>
      <c r="F69" s="287"/>
      <c r="G69" s="293"/>
      <c r="H69" s="287"/>
      <c r="I69" s="287"/>
      <c r="J69" s="287"/>
      <c r="K69" s="287"/>
      <c r="L69" s="287"/>
      <c r="M69" s="287"/>
      <c r="N69" s="263"/>
      <c r="O69" s="263"/>
      <c r="P69" s="263"/>
      <c r="Q69" s="290"/>
      <c r="R69" s="263"/>
      <c r="S69" s="263"/>
      <c r="T69" s="291"/>
      <c r="U69" s="291"/>
    </row>
    <row r="70" spans="2:21" x14ac:dyDescent="0.25">
      <c r="B70" s="287"/>
      <c r="C70" s="263"/>
      <c r="D70" s="263"/>
      <c r="E70" s="263"/>
      <c r="F70" s="263"/>
      <c r="G70" s="286"/>
      <c r="H70" s="263"/>
      <c r="I70" s="263"/>
      <c r="J70" s="263"/>
      <c r="K70" s="263"/>
      <c r="L70" s="263"/>
      <c r="M70" s="263"/>
      <c r="N70" s="263"/>
      <c r="O70" s="263"/>
      <c r="P70" s="263"/>
      <c r="Q70" s="290"/>
      <c r="R70" s="263"/>
      <c r="S70" s="263"/>
      <c r="T70" s="291"/>
      <c r="U70" s="291"/>
    </row>
    <row r="71" spans="2:21" ht="15.75" x14ac:dyDescent="0.25">
      <c r="B71" s="287"/>
      <c r="C71" s="263"/>
      <c r="D71" s="263"/>
      <c r="E71" s="263"/>
      <c r="F71" s="263"/>
      <c r="G71" s="286"/>
      <c r="H71" s="263"/>
      <c r="I71" s="263"/>
      <c r="J71" s="268"/>
      <c r="K71" s="269"/>
      <c r="L71" s="268"/>
      <c r="M71" s="269"/>
      <c r="N71" s="268"/>
      <c r="O71" s="269"/>
      <c r="P71" s="268"/>
      <c r="Q71" s="290"/>
      <c r="R71" s="268"/>
      <c r="S71" s="268"/>
      <c r="T71" s="271"/>
      <c r="U71" s="271"/>
    </row>
    <row r="72" spans="2:21" ht="15.75" x14ac:dyDescent="0.25">
      <c r="B72" s="263"/>
      <c r="C72" s="270"/>
      <c r="D72" s="270"/>
      <c r="E72" s="268"/>
      <c r="F72" s="268"/>
      <c r="G72" s="272"/>
      <c r="H72" s="268"/>
      <c r="I72" s="269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</row>
    <row r="73" spans="2:21" ht="15.75" x14ac:dyDescent="0.25">
      <c r="B73" s="268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</row>
    <row r="74" spans="2:21" ht="15.75" x14ac:dyDescent="0.25">
      <c r="C74" s="238"/>
      <c r="D74" s="238"/>
    </row>
    <row r="75" spans="2:21" ht="15.75" x14ac:dyDescent="0.25">
      <c r="B75" s="238"/>
      <c r="C75" s="238"/>
      <c r="D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</row>
    <row r="76" spans="2:21" ht="15.75" x14ac:dyDescent="0.25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</row>
    <row r="77" spans="2:21" ht="15.75" x14ac:dyDescent="0.25"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</row>
    <row r="78" spans="2:21" ht="15.75" x14ac:dyDescent="0.25">
      <c r="B78" s="238"/>
      <c r="C78" s="238"/>
      <c r="D78" s="238"/>
      <c r="E78" s="238"/>
      <c r="F78" s="238"/>
      <c r="G78" s="238"/>
      <c r="H78" s="238"/>
      <c r="I78" s="238"/>
    </row>
    <row r="79" spans="2:21" ht="15.75" x14ac:dyDescent="0.25">
      <c r="B79" s="238"/>
    </row>
  </sheetData>
  <autoFilter ref="B4:U44">
    <sortState ref="B5:V45">
      <sortCondition descending="1" ref="P4:P45"/>
    </sortState>
  </autoFilter>
  <sortState ref="B5:V45">
    <sortCondition ref="B5"/>
  </sortState>
  <mergeCells count="4">
    <mergeCell ref="B1:F1"/>
    <mergeCell ref="B2:U2"/>
    <mergeCell ref="B64:I64"/>
    <mergeCell ref="C52:C54"/>
  </mergeCells>
  <dataValidations count="2">
    <dataValidation type="list" allowBlank="1" showInputMessage="1" showErrorMessage="1" sqref="C42:C43 C45 C8:C40">
      <formula1>$AA$5:$AA$8</formula1>
    </dataValidation>
    <dataValidation type="list" allowBlank="1" showInputMessage="1" showErrorMessage="1" sqref="B42:B43 B8:B40">
      <formula1>$Z$5:$Z$38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Normal="100" workbookViewId="0">
      <selection activeCell="P4" sqref="P4:P30"/>
    </sheetView>
  </sheetViews>
  <sheetFormatPr defaultRowHeight="15" x14ac:dyDescent="0.25"/>
  <cols>
    <col min="1" max="1" width="9.140625" style="79"/>
    <col min="2" max="2" width="25" customWidth="1"/>
    <col min="4" max="4" width="16.42578125" customWidth="1"/>
    <col min="13" max="13" width="11.140625" bestFit="1" customWidth="1"/>
    <col min="16" max="16" width="10.140625" bestFit="1" customWidth="1"/>
    <col min="18" max="18" width="10.140625" bestFit="1" customWidth="1"/>
  </cols>
  <sheetData>
    <row r="1" spans="1:27" ht="15.75" x14ac:dyDescent="0.25">
      <c r="B1" s="486"/>
      <c r="C1" s="486"/>
      <c r="D1" s="486"/>
      <c r="E1" s="486"/>
      <c r="F1" s="48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B2" s="482" t="s">
        <v>51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2"/>
      <c r="W2" s="2"/>
      <c r="X2" s="2"/>
      <c r="Y2" s="2"/>
      <c r="Z2" s="2"/>
      <c r="AA2" s="2"/>
    </row>
    <row r="3" spans="1:27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7" ht="63.75" x14ac:dyDescent="0.25">
      <c r="A4" s="127" t="s">
        <v>266</v>
      </c>
      <c r="B4" s="369" t="s">
        <v>35</v>
      </c>
      <c r="C4" s="369" t="s">
        <v>36</v>
      </c>
      <c r="D4" s="369" t="s">
        <v>3</v>
      </c>
      <c r="E4" s="369" t="s">
        <v>4</v>
      </c>
      <c r="F4" s="369" t="s">
        <v>5</v>
      </c>
      <c r="G4" s="369" t="s">
        <v>6</v>
      </c>
      <c r="H4" s="370" t="s">
        <v>54</v>
      </c>
      <c r="I4" s="370" t="s">
        <v>8</v>
      </c>
      <c r="J4" s="370" t="s">
        <v>55</v>
      </c>
      <c r="K4" s="370" t="s">
        <v>10</v>
      </c>
      <c r="L4" s="370" t="s">
        <v>56</v>
      </c>
      <c r="M4" s="370" t="s">
        <v>12</v>
      </c>
      <c r="N4" s="370" t="s">
        <v>57</v>
      </c>
      <c r="O4" s="370" t="s">
        <v>14</v>
      </c>
      <c r="P4" s="461" t="s">
        <v>15</v>
      </c>
      <c r="Q4" s="190" t="s">
        <v>16</v>
      </c>
      <c r="R4" s="190" t="s">
        <v>17</v>
      </c>
      <c r="S4" s="190" t="s">
        <v>58</v>
      </c>
      <c r="T4" s="144" t="s">
        <v>19</v>
      </c>
      <c r="U4" s="144" t="s">
        <v>20</v>
      </c>
      <c r="V4" s="2"/>
      <c r="W4" s="2"/>
      <c r="X4" s="2"/>
      <c r="Y4" s="2"/>
      <c r="Z4" s="2"/>
      <c r="AA4" s="2"/>
    </row>
    <row r="5" spans="1:27" ht="42" customHeight="1" x14ac:dyDescent="0.25">
      <c r="A5" s="430">
        <v>1</v>
      </c>
      <c r="B5" s="425" t="s">
        <v>26</v>
      </c>
      <c r="C5" s="405">
        <v>5</v>
      </c>
      <c r="D5" s="405" t="s">
        <v>253</v>
      </c>
      <c r="E5" s="405">
        <v>4</v>
      </c>
      <c r="F5" s="405">
        <v>4</v>
      </c>
      <c r="G5" s="405">
        <v>100</v>
      </c>
      <c r="H5" s="406">
        <v>0</v>
      </c>
      <c r="I5" s="406">
        <v>0</v>
      </c>
      <c r="J5" s="406">
        <v>0</v>
      </c>
      <c r="K5" s="406">
        <v>0</v>
      </c>
      <c r="L5" s="406">
        <v>0</v>
      </c>
      <c r="M5" s="406">
        <v>0</v>
      </c>
      <c r="N5" s="406">
        <v>4</v>
      </c>
      <c r="O5" s="406">
        <v>100</v>
      </c>
      <c r="P5" s="514">
        <v>14.25</v>
      </c>
      <c r="Q5" s="406">
        <v>95</v>
      </c>
      <c r="R5" s="406">
        <v>5</v>
      </c>
      <c r="S5" s="407">
        <v>3</v>
      </c>
      <c r="T5" s="408">
        <v>100</v>
      </c>
      <c r="U5" s="408">
        <v>100</v>
      </c>
      <c r="V5" s="2"/>
      <c r="W5" s="2"/>
      <c r="X5" s="2"/>
      <c r="Y5" s="2"/>
      <c r="Z5" s="2" t="s">
        <v>23</v>
      </c>
      <c r="AA5" s="2">
        <v>5</v>
      </c>
    </row>
    <row r="6" spans="1:27" x14ac:dyDescent="0.25">
      <c r="A6" s="430">
        <v>2</v>
      </c>
      <c r="B6" s="426" t="s">
        <v>77</v>
      </c>
      <c r="C6" s="406"/>
      <c r="D6" s="406"/>
      <c r="E6" s="406">
        <v>12</v>
      </c>
      <c r="F6" s="406">
        <v>12</v>
      </c>
      <c r="G6" s="409">
        <v>100</v>
      </c>
      <c r="H6" s="406">
        <v>0</v>
      </c>
      <c r="I6" s="406">
        <v>0</v>
      </c>
      <c r="J6" s="406">
        <v>0</v>
      </c>
      <c r="K6" s="406">
        <v>0</v>
      </c>
      <c r="L6" s="406">
        <v>5</v>
      </c>
      <c r="M6" s="410">
        <v>0.41699999999999998</v>
      </c>
      <c r="N6" s="406">
        <v>7</v>
      </c>
      <c r="O6" s="410">
        <v>0.58299999999999996</v>
      </c>
      <c r="P6" s="514">
        <v>12.17</v>
      </c>
      <c r="Q6" s="411"/>
      <c r="R6" s="406">
        <v>4.5999999999999996</v>
      </c>
      <c r="S6" s="406"/>
      <c r="T6" s="412">
        <v>1</v>
      </c>
      <c r="U6" s="412">
        <v>1</v>
      </c>
      <c r="V6" s="2"/>
      <c r="W6" s="2"/>
      <c r="X6" s="2"/>
      <c r="Y6" s="2"/>
      <c r="Z6" s="4" t="s">
        <v>24</v>
      </c>
      <c r="AA6" s="2" t="s">
        <v>25</v>
      </c>
    </row>
    <row r="7" spans="1:27" x14ac:dyDescent="0.25">
      <c r="A7" s="430">
        <v>3</v>
      </c>
      <c r="B7" s="425" t="s">
        <v>21</v>
      </c>
      <c r="C7" s="405">
        <v>5</v>
      </c>
      <c r="D7" s="405" t="s">
        <v>22</v>
      </c>
      <c r="E7" s="405">
        <v>1</v>
      </c>
      <c r="F7" s="405">
        <v>1</v>
      </c>
      <c r="G7" s="405">
        <v>100</v>
      </c>
      <c r="H7" s="406">
        <v>0</v>
      </c>
      <c r="I7" s="406">
        <v>0</v>
      </c>
      <c r="J7" s="406">
        <v>0</v>
      </c>
      <c r="K7" s="406">
        <v>0</v>
      </c>
      <c r="L7" s="406">
        <v>1</v>
      </c>
      <c r="M7" s="406">
        <v>100</v>
      </c>
      <c r="N7" s="406">
        <v>0</v>
      </c>
      <c r="O7" s="406">
        <v>0</v>
      </c>
      <c r="P7" s="514">
        <v>11</v>
      </c>
      <c r="Q7" s="406">
        <v>73.3</v>
      </c>
      <c r="R7" s="406">
        <v>4</v>
      </c>
      <c r="S7" s="407">
        <v>0</v>
      </c>
      <c r="T7" s="408">
        <v>100</v>
      </c>
      <c r="U7" s="408">
        <v>100</v>
      </c>
      <c r="V7" s="2"/>
      <c r="W7" s="2"/>
      <c r="X7" s="2"/>
      <c r="Y7" s="2"/>
      <c r="Z7" s="4" t="s">
        <v>26</v>
      </c>
      <c r="AA7" s="2" t="s">
        <v>27</v>
      </c>
    </row>
    <row r="8" spans="1:27" x14ac:dyDescent="0.25">
      <c r="A8" s="430">
        <v>4</v>
      </c>
      <c r="B8" s="425" t="s">
        <v>83</v>
      </c>
      <c r="C8" s="405">
        <v>5</v>
      </c>
      <c r="D8" s="405" t="s">
        <v>247</v>
      </c>
      <c r="E8" s="405">
        <v>7</v>
      </c>
      <c r="F8" s="405">
        <v>6</v>
      </c>
      <c r="G8" s="405">
        <v>86</v>
      </c>
      <c r="H8" s="406">
        <v>0</v>
      </c>
      <c r="I8" s="406">
        <v>0</v>
      </c>
      <c r="J8" s="406">
        <v>1</v>
      </c>
      <c r="K8" s="406">
        <v>17</v>
      </c>
      <c r="L8" s="406">
        <v>3</v>
      </c>
      <c r="M8" s="406">
        <v>50</v>
      </c>
      <c r="N8" s="406">
        <v>2</v>
      </c>
      <c r="O8" s="406">
        <v>33</v>
      </c>
      <c r="P8" s="514">
        <v>11</v>
      </c>
      <c r="Q8" s="406">
        <v>73</v>
      </c>
      <c r="R8" s="406">
        <v>4</v>
      </c>
      <c r="S8" s="407">
        <v>1</v>
      </c>
      <c r="T8" s="408">
        <v>100</v>
      </c>
      <c r="U8" s="408">
        <v>83</v>
      </c>
      <c r="V8" s="2"/>
      <c r="W8" s="2"/>
      <c r="X8" s="2"/>
      <c r="Y8" s="2"/>
      <c r="Z8" s="4" t="s">
        <v>28</v>
      </c>
      <c r="AA8" s="2" t="s">
        <v>29</v>
      </c>
    </row>
    <row r="9" spans="1:27" x14ac:dyDescent="0.25">
      <c r="A9" s="430">
        <v>5</v>
      </c>
      <c r="B9" s="425" t="s">
        <v>70</v>
      </c>
      <c r="C9" s="405">
        <v>5</v>
      </c>
      <c r="D9" s="405" t="s">
        <v>127</v>
      </c>
      <c r="E9" s="405">
        <v>2</v>
      </c>
      <c r="F9" s="405">
        <v>2</v>
      </c>
      <c r="G9" s="405">
        <v>100</v>
      </c>
      <c r="H9" s="406">
        <v>0</v>
      </c>
      <c r="I9" s="406">
        <v>0</v>
      </c>
      <c r="J9" s="406">
        <v>0</v>
      </c>
      <c r="K9" s="406">
        <v>0</v>
      </c>
      <c r="L9" s="406">
        <v>2</v>
      </c>
      <c r="M9" s="406">
        <v>100</v>
      </c>
      <c r="N9" s="406">
        <v>0</v>
      </c>
      <c r="O9" s="406">
        <v>0</v>
      </c>
      <c r="P9" s="514">
        <v>10</v>
      </c>
      <c r="Q9" s="406">
        <v>67</v>
      </c>
      <c r="R9" s="406">
        <v>4</v>
      </c>
      <c r="S9" s="407">
        <v>0</v>
      </c>
      <c r="T9" s="408">
        <v>100</v>
      </c>
      <c r="U9" s="408">
        <v>100</v>
      </c>
      <c r="V9" s="2"/>
      <c r="W9" s="2"/>
      <c r="X9" s="2"/>
      <c r="Y9" s="2"/>
      <c r="Z9" s="4" t="s">
        <v>30</v>
      </c>
      <c r="AA9" s="2" t="s">
        <v>31</v>
      </c>
    </row>
    <row r="10" spans="1:27" ht="30" x14ac:dyDescent="0.25">
      <c r="A10" s="430">
        <v>6</v>
      </c>
      <c r="B10" s="427" t="s">
        <v>60</v>
      </c>
      <c r="C10" s="405" t="s">
        <v>309</v>
      </c>
      <c r="D10" s="406" t="s">
        <v>310</v>
      </c>
      <c r="E10" s="405">
        <v>29</v>
      </c>
      <c r="F10" s="405">
        <v>21</v>
      </c>
      <c r="G10" s="413">
        <v>72</v>
      </c>
      <c r="H10" s="414">
        <v>0</v>
      </c>
      <c r="I10" s="405">
        <v>0</v>
      </c>
      <c r="J10" s="406">
        <v>3</v>
      </c>
      <c r="K10" s="406">
        <v>14.2</v>
      </c>
      <c r="L10" s="406">
        <v>15</v>
      </c>
      <c r="M10" s="406">
        <v>71.599999999999994</v>
      </c>
      <c r="N10" s="405">
        <v>3</v>
      </c>
      <c r="O10" s="405">
        <v>14.2</v>
      </c>
      <c r="P10" s="513">
        <v>9.8000000000000007</v>
      </c>
      <c r="Q10" s="411">
        <v>65.3</v>
      </c>
      <c r="R10" s="405">
        <v>4</v>
      </c>
      <c r="S10" s="405">
        <v>3</v>
      </c>
      <c r="T10" s="415">
        <v>100</v>
      </c>
      <c r="U10" s="415">
        <v>85.8</v>
      </c>
      <c r="V10" s="2"/>
      <c r="W10" s="2"/>
      <c r="X10" s="2"/>
      <c r="Y10" s="2"/>
      <c r="Z10" s="4" t="s">
        <v>34</v>
      </c>
      <c r="AA10" s="2"/>
    </row>
    <row r="11" spans="1:27" x14ac:dyDescent="0.25">
      <c r="A11" s="430">
        <v>7</v>
      </c>
      <c r="B11" s="425" t="s">
        <v>33</v>
      </c>
      <c r="C11" s="405">
        <v>5</v>
      </c>
      <c r="D11" s="405" t="s">
        <v>151</v>
      </c>
      <c r="E11" s="405">
        <v>9</v>
      </c>
      <c r="F11" s="405">
        <v>7</v>
      </c>
      <c r="G11" s="416">
        <v>0.78</v>
      </c>
      <c r="H11" s="406">
        <v>0</v>
      </c>
      <c r="I11" s="417">
        <v>0</v>
      </c>
      <c r="J11" s="406">
        <v>2</v>
      </c>
      <c r="K11" s="418">
        <v>0.28999999999999998</v>
      </c>
      <c r="L11" s="406">
        <v>3</v>
      </c>
      <c r="M11" s="417">
        <v>0.42</v>
      </c>
      <c r="N11" s="406">
        <v>2</v>
      </c>
      <c r="O11" s="417">
        <v>0.28999999999999998</v>
      </c>
      <c r="P11" s="514">
        <v>9.4</v>
      </c>
      <c r="Q11" s="417">
        <v>0.67</v>
      </c>
      <c r="R11" s="406">
        <v>4</v>
      </c>
      <c r="S11" s="407">
        <v>1</v>
      </c>
      <c r="T11" s="412">
        <v>1</v>
      </c>
      <c r="U11" s="419">
        <v>0.71399999999999997</v>
      </c>
      <c r="V11" s="2"/>
      <c r="W11" s="2"/>
      <c r="X11" s="2"/>
      <c r="Y11" s="2"/>
      <c r="Z11" s="4" t="s">
        <v>42</v>
      </c>
      <c r="AA11" s="2"/>
    </row>
    <row r="12" spans="1:27" x14ac:dyDescent="0.25">
      <c r="A12" s="430">
        <v>8</v>
      </c>
      <c r="B12" s="425" t="s">
        <v>44</v>
      </c>
      <c r="C12" s="405" t="s">
        <v>27</v>
      </c>
      <c r="D12" s="405" t="s">
        <v>162</v>
      </c>
      <c r="E12" s="405">
        <v>21</v>
      </c>
      <c r="F12" s="405">
        <v>20</v>
      </c>
      <c r="G12" s="413">
        <v>95.23</v>
      </c>
      <c r="H12" s="405">
        <v>0</v>
      </c>
      <c r="I12" s="405">
        <v>0</v>
      </c>
      <c r="J12" s="406">
        <v>7</v>
      </c>
      <c r="K12" s="406">
        <v>35</v>
      </c>
      <c r="L12" s="406">
        <v>8</v>
      </c>
      <c r="M12" s="406">
        <v>40</v>
      </c>
      <c r="N12" s="405">
        <v>5</v>
      </c>
      <c r="O12" s="405">
        <v>25</v>
      </c>
      <c r="P12" s="513">
        <v>9.4</v>
      </c>
      <c r="Q12" s="411">
        <v>62.66</v>
      </c>
      <c r="R12" s="405">
        <v>3.9</v>
      </c>
      <c r="S12" s="405">
        <v>2</v>
      </c>
      <c r="T12" s="408">
        <v>100</v>
      </c>
      <c r="U12" s="408">
        <v>65</v>
      </c>
      <c r="V12" s="2"/>
      <c r="W12" s="2"/>
      <c r="X12" s="2"/>
      <c r="Y12" s="2"/>
      <c r="Z12" s="4" t="s">
        <v>44</v>
      </c>
      <c r="AA12" s="2"/>
    </row>
    <row r="13" spans="1:27" x14ac:dyDescent="0.25">
      <c r="A13" s="430">
        <v>9</v>
      </c>
      <c r="B13" s="425" t="s">
        <v>71</v>
      </c>
      <c r="C13" s="405">
        <v>5</v>
      </c>
      <c r="D13" s="405" t="s">
        <v>235</v>
      </c>
      <c r="E13" s="405">
        <v>16</v>
      </c>
      <c r="F13" s="405">
        <v>12</v>
      </c>
      <c r="G13" s="405">
        <v>75</v>
      </c>
      <c r="H13" s="406">
        <v>2</v>
      </c>
      <c r="I13" s="406">
        <v>17</v>
      </c>
      <c r="J13" s="406">
        <v>0</v>
      </c>
      <c r="K13" s="406">
        <v>0</v>
      </c>
      <c r="L13" s="406">
        <v>9</v>
      </c>
      <c r="M13" s="406">
        <v>75</v>
      </c>
      <c r="N13" s="406">
        <v>1</v>
      </c>
      <c r="O13" s="406">
        <v>8</v>
      </c>
      <c r="P13" s="514">
        <v>9</v>
      </c>
      <c r="Q13" s="406">
        <v>60</v>
      </c>
      <c r="R13" s="406">
        <v>3.75</v>
      </c>
      <c r="S13" s="407">
        <v>1</v>
      </c>
      <c r="T13" s="419">
        <v>0.83299999999999996</v>
      </c>
      <c r="U13" s="419">
        <v>0.83299999999999996</v>
      </c>
      <c r="V13" s="2"/>
      <c r="W13" s="2"/>
      <c r="X13" s="2"/>
      <c r="Y13" s="2"/>
      <c r="Z13" s="4" t="s">
        <v>45</v>
      </c>
      <c r="AA13" s="2"/>
    </row>
    <row r="14" spans="1:27" x14ac:dyDescent="0.25">
      <c r="A14" s="430">
        <v>10</v>
      </c>
      <c r="B14" s="425" t="s">
        <v>80</v>
      </c>
      <c r="C14" s="405">
        <v>5</v>
      </c>
      <c r="D14" s="405" t="s">
        <v>239</v>
      </c>
      <c r="E14" s="405">
        <v>13</v>
      </c>
      <c r="F14" s="405">
        <v>13</v>
      </c>
      <c r="G14" s="405">
        <v>100</v>
      </c>
      <c r="H14" s="406">
        <v>0</v>
      </c>
      <c r="I14" s="406">
        <v>0</v>
      </c>
      <c r="J14" s="406">
        <v>3</v>
      </c>
      <c r="K14" s="417">
        <v>0.23</v>
      </c>
      <c r="L14" s="406">
        <v>6</v>
      </c>
      <c r="M14" s="417">
        <v>0.46</v>
      </c>
      <c r="N14" s="406">
        <v>4</v>
      </c>
      <c r="O14" s="417">
        <v>0.3</v>
      </c>
      <c r="P14" s="514">
        <v>9</v>
      </c>
      <c r="Q14" s="417">
        <v>0.7</v>
      </c>
      <c r="R14" s="406">
        <v>4</v>
      </c>
      <c r="S14" s="407">
        <v>1</v>
      </c>
      <c r="T14" s="412">
        <v>1</v>
      </c>
      <c r="U14" s="412">
        <v>0.77</v>
      </c>
      <c r="V14" s="2"/>
      <c r="W14" s="2"/>
      <c r="X14" s="2"/>
      <c r="Y14" s="2"/>
      <c r="Z14" s="4" t="s">
        <v>46</v>
      </c>
      <c r="AA14" s="2"/>
    </row>
    <row r="15" spans="1:27" x14ac:dyDescent="0.25">
      <c r="A15" s="430">
        <v>11</v>
      </c>
      <c r="B15" s="428" t="s">
        <v>63</v>
      </c>
      <c r="C15" s="420" t="s">
        <v>25</v>
      </c>
      <c r="D15" s="420" t="s">
        <v>216</v>
      </c>
      <c r="E15" s="420">
        <v>22</v>
      </c>
      <c r="F15" s="420">
        <v>21</v>
      </c>
      <c r="G15" s="420">
        <v>96</v>
      </c>
      <c r="H15" s="421">
        <v>1</v>
      </c>
      <c r="I15" s="421">
        <v>4.5</v>
      </c>
      <c r="J15" s="421">
        <v>6</v>
      </c>
      <c r="K15" s="421">
        <v>27</v>
      </c>
      <c r="L15" s="421">
        <v>11</v>
      </c>
      <c r="M15" s="421">
        <v>50</v>
      </c>
      <c r="N15" s="421">
        <v>3</v>
      </c>
      <c r="O15" s="421">
        <v>13.7</v>
      </c>
      <c r="P15" s="465">
        <v>8.9</v>
      </c>
      <c r="Q15" s="421">
        <v>59</v>
      </c>
      <c r="R15" s="421" t="s">
        <v>217</v>
      </c>
      <c r="S15" s="422">
        <v>1</v>
      </c>
      <c r="T15" s="408">
        <v>95</v>
      </c>
      <c r="U15" s="412">
        <v>0.66600000000000004</v>
      </c>
      <c r="V15" s="2"/>
      <c r="W15" s="2"/>
      <c r="X15" s="2"/>
      <c r="Y15" s="2"/>
      <c r="Z15" s="4" t="s">
        <v>47</v>
      </c>
      <c r="AA15" s="2"/>
    </row>
    <row r="16" spans="1:27" x14ac:dyDescent="0.25">
      <c r="A16" s="430">
        <v>12</v>
      </c>
      <c r="B16" s="426" t="s">
        <v>60</v>
      </c>
      <c r="C16" s="405" t="s">
        <v>312</v>
      </c>
      <c r="D16" s="405" t="s">
        <v>310</v>
      </c>
      <c r="E16" s="405">
        <v>27</v>
      </c>
      <c r="F16" s="405">
        <v>25</v>
      </c>
      <c r="G16" s="413">
        <v>93</v>
      </c>
      <c r="H16" s="405">
        <v>0</v>
      </c>
      <c r="I16" s="405">
        <v>0</v>
      </c>
      <c r="J16" s="405">
        <v>8</v>
      </c>
      <c r="K16" s="405">
        <v>32</v>
      </c>
      <c r="L16" s="405">
        <v>15</v>
      </c>
      <c r="M16" s="405">
        <v>60</v>
      </c>
      <c r="N16" s="405">
        <v>2</v>
      </c>
      <c r="O16" s="405">
        <v>8</v>
      </c>
      <c r="P16" s="513">
        <v>8.6</v>
      </c>
      <c r="Q16" s="411">
        <v>57.3</v>
      </c>
      <c r="R16" s="405">
        <v>4</v>
      </c>
      <c r="S16" s="405">
        <v>0</v>
      </c>
      <c r="T16" s="415">
        <v>100</v>
      </c>
      <c r="U16" s="415">
        <v>68</v>
      </c>
      <c r="V16" s="2"/>
      <c r="W16" s="2"/>
      <c r="X16" s="2"/>
      <c r="Y16" s="2"/>
      <c r="Z16" s="4" t="s">
        <v>48</v>
      </c>
    </row>
    <row r="17" spans="1:26" x14ac:dyDescent="0.25">
      <c r="A17" s="430">
        <v>13</v>
      </c>
      <c r="B17" s="425" t="s">
        <v>49</v>
      </c>
      <c r="C17" s="405">
        <v>5</v>
      </c>
      <c r="D17" s="405" t="s">
        <v>187</v>
      </c>
      <c r="E17" s="405">
        <v>17</v>
      </c>
      <c r="F17" s="405">
        <v>13</v>
      </c>
      <c r="G17" s="405">
        <v>76.5</v>
      </c>
      <c r="H17" s="406">
        <v>0</v>
      </c>
      <c r="I17" s="406">
        <v>0</v>
      </c>
      <c r="J17" s="406">
        <v>4</v>
      </c>
      <c r="K17" s="406">
        <v>30.8</v>
      </c>
      <c r="L17" s="406">
        <v>9</v>
      </c>
      <c r="M17" s="406">
        <v>69.2</v>
      </c>
      <c r="N17" s="406">
        <v>0</v>
      </c>
      <c r="O17" s="423">
        <v>0</v>
      </c>
      <c r="P17" s="514">
        <v>8.5</v>
      </c>
      <c r="Q17" s="406">
        <v>60</v>
      </c>
      <c r="R17" s="406">
        <v>3.7</v>
      </c>
      <c r="S17" s="407">
        <v>0</v>
      </c>
      <c r="T17" s="408">
        <v>100</v>
      </c>
      <c r="U17" s="408">
        <v>69.2</v>
      </c>
      <c r="V17" s="2"/>
      <c r="W17" s="2"/>
      <c r="X17" s="2"/>
      <c r="Y17" s="2"/>
      <c r="Z17" s="4" t="s">
        <v>21</v>
      </c>
    </row>
    <row r="18" spans="1:26" x14ac:dyDescent="0.25">
      <c r="A18" s="430">
        <v>14</v>
      </c>
      <c r="B18" s="425" t="s">
        <v>68</v>
      </c>
      <c r="C18" s="405">
        <v>5</v>
      </c>
      <c r="D18" s="405" t="s">
        <v>232</v>
      </c>
      <c r="E18" s="405">
        <v>2</v>
      </c>
      <c r="F18" s="405">
        <v>2</v>
      </c>
      <c r="G18" s="405">
        <v>100</v>
      </c>
      <c r="H18" s="406">
        <v>0</v>
      </c>
      <c r="I18" s="406">
        <v>0</v>
      </c>
      <c r="J18" s="406">
        <v>0</v>
      </c>
      <c r="K18" s="406">
        <v>0</v>
      </c>
      <c r="L18" s="406">
        <v>2</v>
      </c>
      <c r="M18" s="406">
        <v>100</v>
      </c>
      <c r="N18" s="406">
        <v>0</v>
      </c>
      <c r="O18" s="406">
        <v>0</v>
      </c>
      <c r="P18" s="514">
        <v>8.5</v>
      </c>
      <c r="Q18" s="406">
        <v>55.66</v>
      </c>
      <c r="R18" s="406">
        <v>4</v>
      </c>
      <c r="S18" s="407" t="s">
        <v>133</v>
      </c>
      <c r="T18" s="408">
        <v>100</v>
      </c>
      <c r="U18" s="408">
        <v>100</v>
      </c>
      <c r="V18" s="2"/>
      <c r="W18" s="2"/>
      <c r="X18" s="2"/>
      <c r="Y18" s="2"/>
      <c r="Z18" s="4" t="s">
        <v>49</v>
      </c>
    </row>
    <row r="19" spans="1:26" ht="22.5" customHeight="1" x14ac:dyDescent="0.25">
      <c r="A19" s="430">
        <v>15</v>
      </c>
      <c r="B19" s="425" t="s">
        <v>44</v>
      </c>
      <c r="C19" s="405" t="s">
        <v>25</v>
      </c>
      <c r="D19" s="405" t="s">
        <v>162</v>
      </c>
      <c r="E19" s="405">
        <v>17</v>
      </c>
      <c r="F19" s="405">
        <v>14</v>
      </c>
      <c r="G19" s="405">
        <v>82.35</v>
      </c>
      <c r="H19" s="406">
        <v>0</v>
      </c>
      <c r="I19" s="406">
        <v>0</v>
      </c>
      <c r="J19" s="406">
        <v>7</v>
      </c>
      <c r="K19" s="406">
        <v>50</v>
      </c>
      <c r="L19" s="406">
        <v>5</v>
      </c>
      <c r="M19" s="406">
        <v>35.700000000000003</v>
      </c>
      <c r="N19" s="406">
        <v>2</v>
      </c>
      <c r="O19" s="406">
        <v>14.3</v>
      </c>
      <c r="P19" s="514">
        <v>8.2100000000000009</v>
      </c>
      <c r="Q19" s="406">
        <v>58.64</v>
      </c>
      <c r="R19" s="406">
        <v>3.64</v>
      </c>
      <c r="S19" s="407">
        <v>1</v>
      </c>
      <c r="T19" s="408">
        <v>100</v>
      </c>
      <c r="U19" s="408">
        <v>50</v>
      </c>
      <c r="V19" s="2"/>
      <c r="W19" s="2"/>
      <c r="X19" s="2"/>
      <c r="Y19" s="2"/>
      <c r="Z19" s="4" t="s">
        <v>50</v>
      </c>
    </row>
    <row r="20" spans="1:26" ht="21" customHeight="1" x14ac:dyDescent="0.25">
      <c r="A20" s="125">
        <v>16</v>
      </c>
      <c r="B20" s="429" t="s">
        <v>59</v>
      </c>
      <c r="C20" s="371" t="s">
        <v>29</v>
      </c>
      <c r="D20" s="371"/>
      <c r="E20" s="146">
        <v>25</v>
      </c>
      <c r="F20" s="146">
        <v>23</v>
      </c>
      <c r="G20" s="147">
        <v>92</v>
      </c>
      <c r="H20" s="146">
        <v>0</v>
      </c>
      <c r="I20" s="146">
        <v>0</v>
      </c>
      <c r="J20" s="146">
        <v>10</v>
      </c>
      <c r="K20" s="146">
        <v>43.5</v>
      </c>
      <c r="L20" s="146">
        <v>11</v>
      </c>
      <c r="M20" s="146">
        <v>47.8</v>
      </c>
      <c r="N20" s="146">
        <v>2</v>
      </c>
      <c r="O20" s="146">
        <v>8.6999999999999993</v>
      </c>
      <c r="P20" s="464">
        <v>7.96</v>
      </c>
      <c r="Q20" s="375">
        <v>53.1</v>
      </c>
      <c r="R20" s="146">
        <v>3.65</v>
      </c>
      <c r="S20" s="146"/>
      <c r="T20" s="373">
        <v>100</v>
      </c>
      <c r="U20" s="373">
        <v>56.5</v>
      </c>
      <c r="V20" s="2"/>
      <c r="W20" s="2"/>
      <c r="X20" s="2"/>
      <c r="Y20" s="2"/>
      <c r="Z20" s="4" t="s">
        <v>52</v>
      </c>
    </row>
    <row r="21" spans="1:26" x14ac:dyDescent="0.25">
      <c r="A21" s="125">
        <v>17</v>
      </c>
      <c r="B21" s="429" t="s">
        <v>61</v>
      </c>
      <c r="C21" s="371" t="s">
        <v>27</v>
      </c>
      <c r="D21" s="371"/>
      <c r="E21" s="371">
        <v>17</v>
      </c>
      <c r="F21" s="371">
        <v>16</v>
      </c>
      <c r="G21" s="383">
        <v>0.94120000000000004</v>
      </c>
      <c r="H21" s="371">
        <v>1</v>
      </c>
      <c r="I21" s="383">
        <v>6.25E-2</v>
      </c>
      <c r="J21" s="372">
        <v>6</v>
      </c>
      <c r="K21" s="381">
        <v>0.375</v>
      </c>
      <c r="L21" s="372">
        <v>6</v>
      </c>
      <c r="M21" s="381">
        <v>0.375</v>
      </c>
      <c r="N21" s="371">
        <v>3</v>
      </c>
      <c r="O21" s="402">
        <v>0.1875</v>
      </c>
      <c r="P21" s="513">
        <v>7.65</v>
      </c>
      <c r="Q21" s="379">
        <v>0.51</v>
      </c>
      <c r="R21" s="371">
        <v>3.69</v>
      </c>
      <c r="S21" s="371">
        <v>0</v>
      </c>
      <c r="T21" s="386">
        <v>0.9375</v>
      </c>
      <c r="U21" s="386">
        <v>0.5625</v>
      </c>
      <c r="V21" s="2"/>
      <c r="W21" s="2"/>
      <c r="X21" s="2"/>
      <c r="Y21" s="2"/>
      <c r="Z21" s="4" t="s">
        <v>53</v>
      </c>
    </row>
    <row r="22" spans="1:26" x14ac:dyDescent="0.25">
      <c r="A22" s="125">
        <v>18</v>
      </c>
      <c r="B22" s="429" t="s">
        <v>64</v>
      </c>
      <c r="C22" s="371">
        <v>5</v>
      </c>
      <c r="D22" s="371"/>
      <c r="E22" s="371">
        <v>28</v>
      </c>
      <c r="F22" s="371">
        <v>25</v>
      </c>
      <c r="G22" s="384">
        <f>F22*100/E22</f>
        <v>89.285714285714292</v>
      </c>
      <c r="H22" s="372">
        <v>1</v>
      </c>
      <c r="I22" s="384">
        <f>H22*100/F22</f>
        <v>4</v>
      </c>
      <c r="J22" s="372">
        <v>12</v>
      </c>
      <c r="K22" s="384">
        <f>J22*100/F22</f>
        <v>48</v>
      </c>
      <c r="L22" s="372">
        <v>9</v>
      </c>
      <c r="M22" s="384">
        <f>L22*100/F22</f>
        <v>36</v>
      </c>
      <c r="N22" s="372">
        <v>3</v>
      </c>
      <c r="O22" s="384">
        <f>N22*100/F22</f>
        <v>12</v>
      </c>
      <c r="P22" s="514">
        <v>7.52</v>
      </c>
      <c r="Q22" s="384">
        <f>P22*100/15</f>
        <v>50.133333333333333</v>
      </c>
      <c r="R22" s="372">
        <v>3.56</v>
      </c>
      <c r="S22" s="144">
        <v>1</v>
      </c>
      <c r="T22" s="373">
        <v>96</v>
      </c>
      <c r="U22" s="373">
        <v>48</v>
      </c>
      <c r="V22" s="2"/>
      <c r="W22" s="2"/>
      <c r="X22" s="2"/>
      <c r="Y22" s="2"/>
      <c r="Z22" s="4" t="s">
        <v>59</v>
      </c>
    </row>
    <row r="23" spans="1:26" x14ac:dyDescent="0.25">
      <c r="A23" s="125">
        <v>19</v>
      </c>
      <c r="B23" s="429" t="s">
        <v>59</v>
      </c>
      <c r="C23" s="371" t="s">
        <v>27</v>
      </c>
      <c r="D23" s="371"/>
      <c r="E23" s="371">
        <v>27</v>
      </c>
      <c r="F23" s="371">
        <v>26</v>
      </c>
      <c r="G23" s="374">
        <v>96.3</v>
      </c>
      <c r="H23" s="371">
        <v>2</v>
      </c>
      <c r="I23" s="371">
        <v>7.7</v>
      </c>
      <c r="J23" s="372">
        <v>10</v>
      </c>
      <c r="K23" s="372">
        <v>38.5</v>
      </c>
      <c r="L23" s="372">
        <v>12</v>
      </c>
      <c r="M23" s="372">
        <v>46.1</v>
      </c>
      <c r="N23" s="371">
        <v>2</v>
      </c>
      <c r="O23" s="371">
        <v>7.7</v>
      </c>
      <c r="P23" s="513">
        <v>7.38</v>
      </c>
      <c r="Q23" s="375">
        <v>49.2</v>
      </c>
      <c r="R23" s="371">
        <v>3.54</v>
      </c>
      <c r="S23" s="371"/>
      <c r="T23" s="373">
        <v>92.3</v>
      </c>
      <c r="U23" s="373">
        <v>53.8</v>
      </c>
      <c r="V23" s="2"/>
      <c r="W23" s="2"/>
      <c r="X23" s="2"/>
      <c r="Y23" s="2"/>
      <c r="Z23" s="4" t="s">
        <v>60</v>
      </c>
    </row>
    <row r="24" spans="1:26" ht="23.25" customHeight="1" x14ac:dyDescent="0.25">
      <c r="A24" s="125">
        <v>20</v>
      </c>
      <c r="B24" s="429" t="s">
        <v>59</v>
      </c>
      <c r="C24" s="371" t="s">
        <v>25</v>
      </c>
      <c r="D24" s="371"/>
      <c r="E24" s="371">
        <v>27</v>
      </c>
      <c r="F24" s="371">
        <v>25</v>
      </c>
      <c r="G24" s="371">
        <v>92.6</v>
      </c>
      <c r="H24" s="372">
        <v>3</v>
      </c>
      <c r="I24" s="372">
        <v>12</v>
      </c>
      <c r="J24" s="372">
        <v>6</v>
      </c>
      <c r="K24" s="372">
        <v>24</v>
      </c>
      <c r="L24" s="372">
        <v>15</v>
      </c>
      <c r="M24" s="372">
        <v>60</v>
      </c>
      <c r="N24" s="372">
        <v>1</v>
      </c>
      <c r="O24" s="372">
        <v>4</v>
      </c>
      <c r="P24" s="514">
        <v>7.12</v>
      </c>
      <c r="Q24" s="372">
        <v>47.5</v>
      </c>
      <c r="R24" s="372">
        <v>3.56</v>
      </c>
      <c r="S24" s="144"/>
      <c r="T24" s="373">
        <v>88</v>
      </c>
      <c r="U24" s="373">
        <v>64</v>
      </c>
      <c r="V24" s="2"/>
      <c r="W24" s="2"/>
      <c r="X24" s="2"/>
      <c r="Y24" s="2"/>
      <c r="Z24" s="4" t="s">
        <v>61</v>
      </c>
    </row>
    <row r="25" spans="1:26" x14ac:dyDescent="0.25">
      <c r="A25" s="125">
        <v>21</v>
      </c>
      <c r="B25" s="429" t="s">
        <v>50</v>
      </c>
      <c r="C25" s="371" t="s">
        <v>25</v>
      </c>
      <c r="D25" s="371"/>
      <c r="E25" s="371">
        <v>23</v>
      </c>
      <c r="F25" s="371">
        <v>21</v>
      </c>
      <c r="G25" s="374">
        <f>100/E25*F25</f>
        <v>91.304347826086953</v>
      </c>
      <c r="H25" s="372">
        <v>3</v>
      </c>
      <c r="I25" s="376">
        <f>100/$F25*H25</f>
        <v>14.285714285714285</v>
      </c>
      <c r="J25" s="372">
        <v>10</v>
      </c>
      <c r="K25" s="376">
        <f>100/$F25*J25</f>
        <v>47.61904761904762</v>
      </c>
      <c r="L25" s="372">
        <v>6</v>
      </c>
      <c r="M25" s="403">
        <f>100/$F25*L25</f>
        <v>28.571428571428569</v>
      </c>
      <c r="N25" s="372">
        <v>2</v>
      </c>
      <c r="O25" s="376">
        <f>100/$F25*N25</f>
        <v>9.5238095238095237</v>
      </c>
      <c r="P25" s="518">
        <v>7.0476190476190474</v>
      </c>
      <c r="Q25" s="376">
        <f>100/22*P25</f>
        <v>32.03463203463204</v>
      </c>
      <c r="R25" s="403">
        <v>3.3333333333333335</v>
      </c>
      <c r="S25" s="144">
        <v>1</v>
      </c>
      <c r="T25" s="377">
        <f>100/F25*(J25+L25+N25)</f>
        <v>85.714285714285708</v>
      </c>
      <c r="U25" s="377">
        <f>100/F25*(L25+N25)</f>
        <v>38.095238095238095</v>
      </c>
      <c r="V25" s="2"/>
      <c r="W25" s="2"/>
      <c r="X25" s="2"/>
      <c r="Y25" s="2"/>
      <c r="Z25" s="4" t="s">
        <v>62</v>
      </c>
    </row>
    <row r="26" spans="1:26" ht="26.25" customHeight="1" x14ac:dyDescent="0.25">
      <c r="A26" s="125">
        <v>22</v>
      </c>
      <c r="B26" s="429" t="s">
        <v>65</v>
      </c>
      <c r="C26" s="371" t="s">
        <v>25</v>
      </c>
      <c r="D26" s="371"/>
      <c r="E26" s="371">
        <v>23</v>
      </c>
      <c r="F26" s="371">
        <v>21</v>
      </c>
      <c r="G26" s="371">
        <v>91.3</v>
      </c>
      <c r="H26" s="372">
        <v>1</v>
      </c>
      <c r="I26" s="372">
        <v>4.8</v>
      </c>
      <c r="J26" s="372">
        <v>15</v>
      </c>
      <c r="K26" s="372">
        <v>71.400000000000006</v>
      </c>
      <c r="L26" s="372">
        <v>4</v>
      </c>
      <c r="M26" s="372">
        <v>19</v>
      </c>
      <c r="N26" s="372">
        <v>1</v>
      </c>
      <c r="O26" s="372">
        <v>4.8</v>
      </c>
      <c r="P26" s="514">
        <v>6.9</v>
      </c>
      <c r="Q26" s="372">
        <v>45.7</v>
      </c>
      <c r="R26" s="372">
        <v>3.2</v>
      </c>
      <c r="S26" s="144">
        <v>0</v>
      </c>
      <c r="T26" s="371">
        <v>95.2</v>
      </c>
      <c r="U26" s="371">
        <v>23.8</v>
      </c>
      <c r="V26" s="2"/>
      <c r="W26" s="2"/>
      <c r="X26" s="2"/>
      <c r="Y26" s="2"/>
      <c r="Z26" s="4" t="s">
        <v>63</v>
      </c>
    </row>
    <row r="27" spans="1:26" ht="21" customHeight="1" x14ac:dyDescent="0.25">
      <c r="A27" s="125">
        <v>23</v>
      </c>
      <c r="B27" s="429" t="s">
        <v>61</v>
      </c>
      <c r="C27" s="371" t="s">
        <v>25</v>
      </c>
      <c r="D27" s="371"/>
      <c r="E27" s="371">
        <v>17</v>
      </c>
      <c r="F27" s="371">
        <v>16</v>
      </c>
      <c r="G27" s="383">
        <v>0.94120000000000004</v>
      </c>
      <c r="H27" s="372">
        <v>2</v>
      </c>
      <c r="I27" s="381">
        <v>0.125</v>
      </c>
      <c r="J27" s="372">
        <v>8</v>
      </c>
      <c r="K27" s="389">
        <v>0.5</v>
      </c>
      <c r="L27" s="372">
        <v>6</v>
      </c>
      <c r="M27" s="381">
        <v>0.375</v>
      </c>
      <c r="N27" s="372">
        <v>0</v>
      </c>
      <c r="O27" s="379">
        <v>0</v>
      </c>
      <c r="P27" s="514">
        <v>6.63</v>
      </c>
      <c r="Q27" s="381">
        <v>0.442</v>
      </c>
      <c r="R27" s="372">
        <v>3.25</v>
      </c>
      <c r="S27" s="144">
        <v>0</v>
      </c>
      <c r="T27" s="382">
        <v>0.875</v>
      </c>
      <c r="U27" s="386">
        <v>0.375</v>
      </c>
      <c r="V27" s="2"/>
      <c r="W27" s="2"/>
      <c r="X27" s="2"/>
      <c r="Y27" s="2"/>
      <c r="Z27" s="4" t="s">
        <v>64</v>
      </c>
    </row>
    <row r="28" spans="1:26" x14ac:dyDescent="0.25">
      <c r="A28" s="125">
        <v>24</v>
      </c>
      <c r="B28" s="429" t="s">
        <v>62</v>
      </c>
      <c r="C28" s="371">
        <v>5</v>
      </c>
      <c r="D28" s="372"/>
      <c r="E28" s="371">
        <v>19</v>
      </c>
      <c r="F28" s="371">
        <v>18</v>
      </c>
      <c r="G28" s="374">
        <v>95</v>
      </c>
      <c r="H28" s="371">
        <v>2</v>
      </c>
      <c r="I28" s="404">
        <v>11</v>
      </c>
      <c r="J28" s="372">
        <v>11</v>
      </c>
      <c r="K28" s="404">
        <v>61</v>
      </c>
      <c r="L28" s="372">
        <v>4</v>
      </c>
      <c r="M28" s="404">
        <v>22</v>
      </c>
      <c r="N28" s="371">
        <v>1</v>
      </c>
      <c r="O28" s="404">
        <v>6</v>
      </c>
      <c r="P28" s="513">
        <v>6</v>
      </c>
      <c r="Q28" s="404">
        <v>50</v>
      </c>
      <c r="R28" s="371">
        <v>3</v>
      </c>
      <c r="S28" s="404">
        <v>0</v>
      </c>
      <c r="T28" s="373">
        <v>89</v>
      </c>
      <c r="U28" s="373">
        <v>28</v>
      </c>
      <c r="V28" s="2"/>
      <c r="W28" s="2"/>
      <c r="X28" s="2"/>
      <c r="Y28" s="2"/>
      <c r="Z28" s="4" t="s">
        <v>65</v>
      </c>
    </row>
    <row r="29" spans="1:26" ht="53.25" customHeight="1" x14ac:dyDescent="0.25">
      <c r="A29" s="125">
        <v>25</v>
      </c>
      <c r="B29" s="387" t="s">
        <v>65</v>
      </c>
      <c r="C29" s="371" t="s">
        <v>27</v>
      </c>
      <c r="D29" s="371"/>
      <c r="E29" s="371">
        <v>23</v>
      </c>
      <c r="F29" s="371">
        <v>22</v>
      </c>
      <c r="G29" s="375">
        <v>95.7</v>
      </c>
      <c r="H29" s="371">
        <v>2</v>
      </c>
      <c r="I29" s="371">
        <v>9.1</v>
      </c>
      <c r="J29" s="372">
        <v>16</v>
      </c>
      <c r="K29" s="372">
        <v>72.7</v>
      </c>
      <c r="L29" s="372">
        <v>4</v>
      </c>
      <c r="M29" s="372">
        <v>18.2</v>
      </c>
      <c r="N29" s="371">
        <v>0</v>
      </c>
      <c r="O29" s="371">
        <v>0</v>
      </c>
      <c r="P29" s="513">
        <v>5.95</v>
      </c>
      <c r="Q29" s="375">
        <v>39.700000000000003</v>
      </c>
      <c r="R29" s="371">
        <v>3.1</v>
      </c>
      <c r="S29" s="371">
        <v>0</v>
      </c>
      <c r="T29" s="371">
        <v>90.9</v>
      </c>
      <c r="U29" s="371">
        <v>18.2</v>
      </c>
      <c r="V29" s="2"/>
      <c r="W29" s="2"/>
      <c r="X29" s="2"/>
      <c r="Y29" s="2"/>
      <c r="Z29" s="4" t="s">
        <v>66</v>
      </c>
    </row>
    <row r="30" spans="1:26" x14ac:dyDescent="0.25">
      <c r="A30" s="125">
        <v>26</v>
      </c>
      <c r="B30" s="429" t="s">
        <v>50</v>
      </c>
      <c r="C30" s="371" t="s">
        <v>27</v>
      </c>
      <c r="D30" s="371"/>
      <c r="E30" s="371">
        <v>19</v>
      </c>
      <c r="F30" s="371">
        <v>12</v>
      </c>
      <c r="G30" s="374">
        <f>100/E30*F30</f>
        <v>63.15789473684211</v>
      </c>
      <c r="H30" s="371">
        <v>5</v>
      </c>
      <c r="I30" s="376">
        <f>100/$F30*H30</f>
        <v>41.666666666666671</v>
      </c>
      <c r="J30" s="372">
        <v>4</v>
      </c>
      <c r="K30" s="376">
        <f>100/$F30*J30</f>
        <v>33.333333333333336</v>
      </c>
      <c r="L30" s="372">
        <v>2</v>
      </c>
      <c r="M30" s="376">
        <f>100/$F30*L30</f>
        <v>16.666666666666668</v>
      </c>
      <c r="N30" s="371">
        <v>1</v>
      </c>
      <c r="O30" s="376">
        <f>100/$F30*N30</f>
        <v>8.3333333333333339</v>
      </c>
      <c r="P30" s="516">
        <v>5.416666666666667</v>
      </c>
      <c r="Q30" s="376">
        <f>100/22*P30</f>
        <v>24.621212121212125</v>
      </c>
      <c r="R30" s="378">
        <v>2.9166666666666665</v>
      </c>
      <c r="S30" s="371">
        <v>0</v>
      </c>
      <c r="T30" s="377">
        <f>100/F30*(J30+L30+N30)</f>
        <v>58.333333333333336</v>
      </c>
      <c r="U30" s="377">
        <f>100/F30*(L30+N30)</f>
        <v>25</v>
      </c>
      <c r="V30" s="2"/>
      <c r="W30" s="2"/>
      <c r="X30" s="2"/>
      <c r="Y30" s="2"/>
      <c r="Z30" s="4" t="s">
        <v>67</v>
      </c>
    </row>
    <row r="31" spans="1:26" ht="15.75" x14ac:dyDescent="0.25">
      <c r="B31" s="160" t="s">
        <v>316</v>
      </c>
      <c r="C31" s="243">
        <v>5</v>
      </c>
      <c r="D31" s="243" t="s">
        <v>262</v>
      </c>
      <c r="E31" s="327">
        <f>SUM(E5:E30)</f>
        <v>447</v>
      </c>
      <c r="F31" s="327">
        <f>SUM(F5:F30)</f>
        <v>398</v>
      </c>
      <c r="G31" s="329">
        <v>89.1</v>
      </c>
      <c r="H31" s="327">
        <f>SUM(H5:H30)</f>
        <v>25</v>
      </c>
      <c r="I31" s="344">
        <v>6.3E-2</v>
      </c>
      <c r="J31" s="328">
        <f>SUM(J5:J30)</f>
        <v>149</v>
      </c>
      <c r="K31" s="174">
        <v>0.375</v>
      </c>
      <c r="L31" s="328">
        <f>SUM(L5:L30)</f>
        <v>173</v>
      </c>
      <c r="M31" s="174">
        <v>0.435</v>
      </c>
      <c r="N31" s="328">
        <f>SUM(N5:N30)</f>
        <v>51</v>
      </c>
      <c r="O31" s="174">
        <v>0.129</v>
      </c>
      <c r="P31" s="328">
        <v>8.1199999999999992</v>
      </c>
      <c r="Q31" s="345">
        <v>0.54200000000000004</v>
      </c>
      <c r="R31" s="328">
        <v>3.7</v>
      </c>
      <c r="S31" s="328">
        <f>SUM(S5:S30)</f>
        <v>16</v>
      </c>
      <c r="T31" s="179">
        <v>0.93700000000000006</v>
      </c>
      <c r="U31" s="179">
        <v>0.56399999999999995</v>
      </c>
      <c r="V31" s="2"/>
      <c r="W31" s="2"/>
      <c r="X31" s="2"/>
      <c r="Y31" s="2"/>
      <c r="Z31" s="4" t="s">
        <v>68</v>
      </c>
    </row>
    <row r="32" spans="1:2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32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 t="s">
        <v>71</v>
      </c>
    </row>
    <row r="33" spans="1:26" x14ac:dyDescent="0.25">
      <c r="B33" s="327" t="s">
        <v>263</v>
      </c>
      <c r="C33" s="327"/>
      <c r="D33" s="327" t="s">
        <v>264</v>
      </c>
      <c r="E33" s="327"/>
      <c r="F33" s="327">
        <v>398</v>
      </c>
      <c r="G33" s="329"/>
      <c r="H33" s="327">
        <v>25</v>
      </c>
      <c r="I33" s="158">
        <v>6.3E-2</v>
      </c>
      <c r="J33" s="328">
        <v>138</v>
      </c>
      <c r="K33" s="174">
        <v>0.34699999999999998</v>
      </c>
      <c r="L33" s="328">
        <v>183</v>
      </c>
      <c r="M33" s="174">
        <v>0.46200000000000002</v>
      </c>
      <c r="N33" s="327">
        <v>51</v>
      </c>
      <c r="O33" s="317">
        <v>0.128</v>
      </c>
      <c r="P33" s="175"/>
      <c r="Q33" s="176"/>
      <c r="R33" s="329"/>
      <c r="S33" s="327"/>
      <c r="T33" s="159">
        <v>0.93700000000000006</v>
      </c>
      <c r="U33" s="346">
        <v>0.59199999999999997</v>
      </c>
      <c r="V33" s="2"/>
      <c r="W33" s="2"/>
      <c r="X33" s="2"/>
      <c r="Y33" s="2"/>
      <c r="Z33" s="4" t="s">
        <v>77</v>
      </c>
    </row>
    <row r="34" spans="1:26" x14ac:dyDescent="0.25">
      <c r="B34" s="327"/>
      <c r="C34" s="327"/>
      <c r="D34" s="327" t="s">
        <v>267</v>
      </c>
      <c r="E34" s="327"/>
      <c r="F34" s="327">
        <v>42289</v>
      </c>
      <c r="G34" s="329"/>
      <c r="H34" s="327"/>
      <c r="I34" s="158">
        <v>6.0999999999999999E-2</v>
      </c>
      <c r="J34" s="328"/>
      <c r="K34" s="174">
        <v>0.25600000000000001</v>
      </c>
      <c r="L34" s="328"/>
      <c r="M34" s="174">
        <v>0.44400000000000001</v>
      </c>
      <c r="N34" s="328"/>
      <c r="O34" s="174">
        <v>0.23799999999999999</v>
      </c>
      <c r="P34" s="328"/>
      <c r="Q34" s="176"/>
      <c r="R34" s="328"/>
      <c r="S34" s="328"/>
      <c r="T34" s="159">
        <v>0.93899999999999995</v>
      </c>
      <c r="U34" s="346">
        <v>0.68200000000000005</v>
      </c>
      <c r="V34" s="2"/>
      <c r="W34" s="2"/>
      <c r="X34" s="2"/>
      <c r="Y34" s="2"/>
      <c r="Z34" s="4" t="s">
        <v>79</v>
      </c>
    </row>
    <row r="35" spans="1:26" x14ac:dyDescent="0.25">
      <c r="B35" s="327"/>
      <c r="C35" s="327"/>
      <c r="D35" s="327" t="s">
        <v>268</v>
      </c>
      <c r="E35" s="327"/>
      <c r="F35" s="327"/>
      <c r="G35" s="329"/>
      <c r="H35" s="327"/>
      <c r="I35" s="158">
        <v>7.1999999999999995E-2</v>
      </c>
      <c r="J35" s="328"/>
      <c r="K35" s="174">
        <v>0.30399999999999999</v>
      </c>
      <c r="L35" s="328"/>
      <c r="M35" s="174">
        <v>0.41399999999999998</v>
      </c>
      <c r="N35" s="328"/>
      <c r="O35" s="174">
        <v>0.21</v>
      </c>
      <c r="P35" s="328"/>
      <c r="Q35" s="176"/>
      <c r="R35" s="328"/>
      <c r="S35" s="328"/>
      <c r="T35" s="159">
        <v>0.92800000000000005</v>
      </c>
      <c r="U35" s="346">
        <v>0.624</v>
      </c>
      <c r="V35" s="2"/>
      <c r="W35" s="2"/>
      <c r="X35" s="2"/>
      <c r="Y35" s="2"/>
      <c r="Z35" s="4" t="s">
        <v>80</v>
      </c>
    </row>
    <row r="36" spans="1:26" x14ac:dyDescent="0.25">
      <c r="A36" s="29"/>
      <c r="B36" s="397"/>
      <c r="C36" s="397"/>
      <c r="D36" s="398"/>
      <c r="E36" s="398"/>
      <c r="F36" s="398"/>
      <c r="G36" s="37"/>
      <c r="H36" s="398"/>
      <c r="I36" s="36"/>
      <c r="J36" s="398"/>
      <c r="K36" s="398"/>
      <c r="L36" s="398"/>
      <c r="M36" s="398"/>
      <c r="N36" s="398"/>
      <c r="O36" s="398"/>
      <c r="P36" s="398"/>
      <c r="Q36" s="34"/>
      <c r="R36" s="398"/>
      <c r="S36" s="398"/>
      <c r="T36" s="157"/>
      <c r="U36" s="157"/>
      <c r="V36" s="2"/>
      <c r="W36" s="2"/>
      <c r="X36" s="2"/>
      <c r="Y36" s="2"/>
      <c r="Z36" s="4" t="s">
        <v>81</v>
      </c>
    </row>
    <row r="37" spans="1:26" x14ac:dyDescent="0.25">
      <c r="A37" s="29"/>
      <c r="B37" s="30"/>
      <c r="C37" s="30"/>
      <c r="D37" s="31"/>
      <c r="E37" s="30"/>
      <c r="F37" s="30"/>
      <c r="G37" s="33"/>
      <c r="H37" s="30"/>
      <c r="I37" s="30"/>
      <c r="J37" s="31"/>
      <c r="K37" s="31"/>
      <c r="L37" s="31"/>
      <c r="M37" s="31"/>
      <c r="N37" s="30"/>
      <c r="O37" s="30"/>
      <c r="P37" s="30"/>
      <c r="Q37" s="34"/>
      <c r="R37" s="30"/>
      <c r="S37" s="30"/>
      <c r="T37" s="35"/>
      <c r="U37" s="35"/>
      <c r="V37" s="2"/>
      <c r="W37" s="2"/>
      <c r="X37" s="2"/>
      <c r="Y37" s="2"/>
      <c r="Z37" s="4" t="s">
        <v>82</v>
      </c>
    </row>
    <row r="38" spans="1:26" x14ac:dyDescent="0.25">
      <c r="A38" s="29"/>
      <c r="B38" s="320" t="s">
        <v>276</v>
      </c>
      <c r="C38" s="263"/>
      <c r="D38" s="31"/>
      <c r="E38" s="31"/>
      <c r="F38" s="31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4"/>
      <c r="R38" s="31"/>
      <c r="S38" s="31"/>
      <c r="T38" s="35"/>
      <c r="U38" s="35"/>
      <c r="V38" s="2"/>
      <c r="W38" s="2"/>
      <c r="X38" s="2"/>
      <c r="Y38" s="2"/>
      <c r="Z38" s="4" t="s">
        <v>83</v>
      </c>
    </row>
    <row r="39" spans="1:26" ht="30" x14ac:dyDescent="0.25">
      <c r="A39" s="125">
        <v>1</v>
      </c>
      <c r="B39" s="472" t="s">
        <v>277</v>
      </c>
      <c r="C39" s="469" t="s">
        <v>279</v>
      </c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4"/>
      <c r="R39" s="31"/>
      <c r="S39" s="31"/>
      <c r="T39" s="35"/>
      <c r="U39" s="35"/>
      <c r="V39" s="2"/>
      <c r="W39" s="2"/>
      <c r="X39" s="2"/>
      <c r="Y39" s="2"/>
      <c r="Z39" s="2"/>
    </row>
    <row r="40" spans="1:26" x14ac:dyDescent="0.25">
      <c r="A40" s="125">
        <v>2</v>
      </c>
      <c r="B40" s="472" t="s">
        <v>52</v>
      </c>
      <c r="C40" s="470"/>
      <c r="D40" s="320"/>
      <c r="E40" s="160"/>
      <c r="F40" s="160"/>
      <c r="G40" s="399"/>
      <c r="H40" s="160"/>
      <c r="I40" s="30"/>
      <c r="J40" s="31"/>
      <c r="K40" s="31"/>
      <c r="L40" s="31"/>
      <c r="M40" s="31"/>
      <c r="N40" s="30"/>
      <c r="O40" s="30"/>
      <c r="P40" s="30"/>
      <c r="Q40" s="34"/>
      <c r="R40" s="30"/>
      <c r="S40" s="30"/>
      <c r="T40" s="35"/>
      <c r="U40" s="35"/>
      <c r="V40" s="2"/>
      <c r="W40" s="2"/>
      <c r="X40" s="2"/>
      <c r="Y40" s="2"/>
      <c r="Z40" s="2"/>
    </row>
    <row r="41" spans="1:26" x14ac:dyDescent="0.25">
      <c r="A41" s="125">
        <v>3</v>
      </c>
      <c r="B41" s="472" t="s">
        <v>79</v>
      </c>
      <c r="C41" s="470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2"/>
      <c r="W41" s="2"/>
      <c r="X41" s="2"/>
      <c r="Y41" s="2"/>
      <c r="Z41" s="2"/>
    </row>
    <row r="42" spans="1:26" x14ac:dyDescent="0.25">
      <c r="A42" s="122">
        <v>4</v>
      </c>
      <c r="B42" s="478" t="s">
        <v>82</v>
      </c>
      <c r="C42" s="474"/>
      <c r="D42" s="36"/>
      <c r="E42" s="36"/>
      <c r="F42" s="36"/>
      <c r="G42" s="37"/>
      <c r="H42" s="36"/>
      <c r="I42" s="36"/>
      <c r="J42" s="31"/>
      <c r="K42" s="33"/>
      <c r="L42" s="31"/>
      <c r="M42" s="33"/>
      <c r="N42" s="30"/>
      <c r="O42" s="33"/>
      <c r="P42" s="30"/>
      <c r="Q42" s="34"/>
      <c r="R42" s="34"/>
      <c r="S42" s="30"/>
      <c r="T42" s="35"/>
      <c r="U42" s="35"/>
      <c r="V42" s="2"/>
      <c r="W42" s="2"/>
      <c r="X42" s="2"/>
      <c r="Y42" s="2"/>
      <c r="Z42" s="2"/>
    </row>
    <row r="43" spans="1:26" x14ac:dyDescent="0.25">
      <c r="A43" s="125">
        <v>5</v>
      </c>
      <c r="B43" s="473" t="s">
        <v>24</v>
      </c>
      <c r="C43" s="6"/>
      <c r="D43" s="7"/>
      <c r="E43" s="6"/>
      <c r="F43" s="6"/>
      <c r="G43" s="9"/>
      <c r="H43" s="6"/>
      <c r="I43" s="9"/>
      <c r="J43" s="7"/>
      <c r="K43" s="7"/>
      <c r="L43" s="7"/>
      <c r="M43" s="7"/>
      <c r="N43" s="7"/>
      <c r="O43" s="7"/>
      <c r="P43" s="7"/>
      <c r="Q43" s="10"/>
      <c r="R43" s="7"/>
      <c r="S43" s="7"/>
      <c r="T43" s="11"/>
      <c r="U43" s="11"/>
      <c r="V43" s="2"/>
      <c r="W43" s="2"/>
      <c r="X43" s="2"/>
      <c r="Y43" s="2"/>
      <c r="Z43" s="2"/>
    </row>
    <row r="44" spans="1:26" x14ac:dyDescent="0.25">
      <c r="A44" s="125">
        <v>6</v>
      </c>
      <c r="B44" s="24" t="s">
        <v>23</v>
      </c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6"/>
      <c r="O44" s="6"/>
      <c r="P44" s="6"/>
      <c r="Q44" s="10"/>
      <c r="R44" s="6"/>
      <c r="S44" s="6"/>
      <c r="T44" s="11"/>
      <c r="U44" s="11"/>
      <c r="V44" s="2"/>
      <c r="W44" s="2"/>
      <c r="X44" s="2"/>
      <c r="Y44" s="2"/>
      <c r="Z44" s="2"/>
    </row>
    <row r="45" spans="1:26" x14ac:dyDescent="0.25">
      <c r="A45" s="125">
        <v>7</v>
      </c>
      <c r="B45" s="24" t="s">
        <v>28</v>
      </c>
      <c r="C45" s="6"/>
      <c r="D45" s="6"/>
      <c r="E45" s="6"/>
      <c r="F45" s="6"/>
      <c r="G45" s="9"/>
      <c r="H45" s="6"/>
      <c r="I45" s="6"/>
      <c r="J45" s="7"/>
      <c r="K45" s="7"/>
      <c r="L45" s="7"/>
      <c r="M45" s="7"/>
      <c r="N45" s="6"/>
      <c r="O45" s="6"/>
      <c r="P45" s="6"/>
      <c r="Q45" s="10"/>
      <c r="R45" s="6"/>
      <c r="S45" s="6"/>
      <c r="T45" s="11"/>
      <c r="U45" s="11"/>
      <c r="V45" s="2"/>
      <c r="W45" s="2"/>
      <c r="X45" s="2"/>
      <c r="Y45" s="2"/>
      <c r="Z45" s="2"/>
    </row>
    <row r="46" spans="1:26" x14ac:dyDescent="0.25">
      <c r="A46" s="125">
        <v>8</v>
      </c>
      <c r="B46" s="117" t="s">
        <v>30</v>
      </c>
      <c r="C46" s="6"/>
      <c r="D46" s="6"/>
      <c r="E46" s="6"/>
      <c r="F46" s="6"/>
      <c r="G46" s="9"/>
      <c r="H46" s="6"/>
      <c r="I46" s="6"/>
      <c r="J46" s="6"/>
      <c r="K46" s="6"/>
      <c r="L46" s="6"/>
      <c r="M46" s="6"/>
      <c r="N46" s="6"/>
      <c r="O46" s="6"/>
      <c r="P46" s="6"/>
      <c r="Q46" s="10"/>
      <c r="R46" s="6"/>
      <c r="S46" s="6"/>
      <c r="T46" s="11"/>
      <c r="U46" s="11"/>
      <c r="V46" s="2"/>
      <c r="W46" s="2"/>
      <c r="X46" s="2"/>
      <c r="Y46" s="2"/>
      <c r="Z46" s="2"/>
    </row>
    <row r="47" spans="1:26" x14ac:dyDescent="0.25">
      <c r="A47" s="125">
        <v>9</v>
      </c>
      <c r="B47" s="117" t="s">
        <v>373</v>
      </c>
      <c r="C47" s="6"/>
      <c r="D47" s="6"/>
      <c r="E47" s="6"/>
      <c r="F47" s="6"/>
      <c r="G47" s="9"/>
      <c r="H47" s="6"/>
      <c r="I47" s="6"/>
      <c r="J47" s="7"/>
      <c r="K47" s="12"/>
      <c r="L47" s="7"/>
      <c r="M47" s="13"/>
      <c r="N47" s="6"/>
      <c r="O47" s="14"/>
      <c r="P47" s="6"/>
      <c r="Q47" s="10"/>
      <c r="R47" s="6"/>
      <c r="S47" s="6"/>
      <c r="T47" s="11"/>
      <c r="U47" s="11"/>
    </row>
    <row r="48" spans="1:26" x14ac:dyDescent="0.25">
      <c r="A48" s="125">
        <v>10</v>
      </c>
      <c r="B48" s="117" t="s">
        <v>374</v>
      </c>
      <c r="C48" s="6"/>
      <c r="D48" s="6"/>
      <c r="E48" s="6"/>
      <c r="F48" s="6"/>
      <c r="G48" s="9"/>
      <c r="H48" s="6"/>
      <c r="I48" s="6"/>
      <c r="J48" s="7"/>
      <c r="K48" s="7"/>
      <c r="L48" s="7"/>
      <c r="M48" s="7"/>
      <c r="N48" s="6"/>
      <c r="O48" s="6"/>
      <c r="P48" s="15"/>
      <c r="Q48" s="10"/>
      <c r="R48" s="9"/>
      <c r="S48" s="6"/>
      <c r="T48" s="11"/>
      <c r="U48" s="11"/>
    </row>
    <row r="49" spans="1:21" x14ac:dyDescent="0.25">
      <c r="A49" s="125">
        <v>11</v>
      </c>
      <c r="B49" s="117" t="s">
        <v>45</v>
      </c>
      <c r="C49" s="6"/>
      <c r="D49" s="6"/>
      <c r="E49" s="6"/>
      <c r="F49" s="6"/>
      <c r="G49" s="9"/>
      <c r="H49" s="6"/>
      <c r="I49" s="6"/>
      <c r="J49" s="7"/>
      <c r="K49" s="7"/>
      <c r="L49" s="7"/>
      <c r="M49" s="7"/>
      <c r="N49" s="7"/>
      <c r="O49" s="7"/>
      <c r="P49" s="7"/>
      <c r="Q49" s="10"/>
      <c r="R49" s="7"/>
      <c r="S49" s="7"/>
      <c r="T49" s="11"/>
      <c r="U49" s="11"/>
    </row>
    <row r="50" spans="1:21" x14ac:dyDescent="0.25">
      <c r="A50" s="125">
        <v>12</v>
      </c>
      <c r="B50" s="24" t="s">
        <v>375</v>
      </c>
      <c r="C50" s="7"/>
      <c r="D50" s="7"/>
      <c r="E50" s="7"/>
      <c r="F50" s="7"/>
      <c r="G50" s="8"/>
      <c r="H50" s="7"/>
      <c r="I50" s="7"/>
      <c r="J50" s="6"/>
      <c r="K50" s="6"/>
      <c r="L50" s="6"/>
      <c r="M50" s="6"/>
      <c r="N50" s="6"/>
      <c r="O50" s="6"/>
      <c r="P50" s="6"/>
      <c r="Q50" s="10"/>
      <c r="R50" s="6"/>
      <c r="S50" s="6"/>
      <c r="T50" s="11"/>
      <c r="U50" s="11"/>
    </row>
    <row r="51" spans="1:21" x14ac:dyDescent="0.25">
      <c r="A51" s="125">
        <v>13</v>
      </c>
      <c r="B51" s="117" t="s">
        <v>48</v>
      </c>
      <c r="C51" s="6"/>
      <c r="D51" s="6"/>
      <c r="E51" s="6"/>
      <c r="F51" s="6"/>
      <c r="G51" s="9"/>
      <c r="H51" s="6"/>
      <c r="I51" s="6"/>
      <c r="J51" s="7"/>
      <c r="K51" s="7"/>
      <c r="L51" s="7"/>
      <c r="M51" s="7"/>
      <c r="N51" s="6"/>
      <c r="O51" s="6"/>
      <c r="P51" s="6"/>
      <c r="Q51" s="10"/>
      <c r="R51" s="6"/>
      <c r="S51" s="6"/>
      <c r="T51" s="11"/>
      <c r="U51" s="11"/>
    </row>
    <row r="52" spans="1:21" x14ac:dyDescent="0.25">
      <c r="A52" s="125">
        <v>14</v>
      </c>
      <c r="B52" s="117" t="s">
        <v>53</v>
      </c>
      <c r="C52" s="6"/>
      <c r="D52" s="6"/>
      <c r="E52" s="6"/>
      <c r="F52" s="6"/>
      <c r="G52" s="9"/>
      <c r="H52" s="6"/>
      <c r="I52" s="6"/>
      <c r="J52" s="7"/>
      <c r="K52" s="7"/>
      <c r="L52" s="7"/>
      <c r="M52" s="7"/>
      <c r="N52" s="6"/>
      <c r="O52" s="6"/>
      <c r="P52" s="6"/>
      <c r="Q52" s="10"/>
      <c r="R52" s="6"/>
      <c r="S52" s="6"/>
      <c r="T52" s="11"/>
      <c r="U52" s="11"/>
    </row>
    <row r="53" spans="1:21" x14ac:dyDescent="0.25">
      <c r="A53" s="125">
        <v>15</v>
      </c>
      <c r="B53" s="24" t="s">
        <v>376</v>
      </c>
      <c r="C53" s="6"/>
      <c r="D53" s="6"/>
      <c r="E53" s="6"/>
      <c r="F53" s="6"/>
      <c r="G53" s="9"/>
      <c r="H53" s="6"/>
      <c r="I53" s="6"/>
      <c r="J53" s="6"/>
      <c r="K53" s="14"/>
      <c r="L53" s="6"/>
      <c r="M53" s="14"/>
      <c r="N53" s="6"/>
      <c r="O53" s="14"/>
      <c r="P53" s="6"/>
      <c r="Q53" s="10"/>
      <c r="R53" s="6"/>
      <c r="S53" s="6"/>
      <c r="T53" s="11"/>
      <c r="U53" s="11"/>
    </row>
    <row r="54" spans="1:21" x14ac:dyDescent="0.25">
      <c r="A54" s="125">
        <v>16</v>
      </c>
      <c r="B54" s="24" t="s">
        <v>67</v>
      </c>
      <c r="C54" s="6"/>
      <c r="D54" s="6"/>
      <c r="E54" s="6"/>
      <c r="F54" s="6"/>
      <c r="G54" s="9"/>
      <c r="H54" s="6"/>
      <c r="I54" s="14"/>
      <c r="J54" s="7"/>
      <c r="K54" s="7"/>
      <c r="L54" s="7"/>
      <c r="M54" s="7"/>
      <c r="N54" s="7"/>
      <c r="O54" s="7"/>
      <c r="P54" s="7"/>
      <c r="Q54" s="10"/>
      <c r="R54" s="7"/>
      <c r="S54" s="7"/>
      <c r="T54" s="11"/>
      <c r="U54" s="11"/>
    </row>
    <row r="55" spans="1:21" x14ac:dyDescent="0.25">
      <c r="A55" s="125">
        <v>17</v>
      </c>
      <c r="B55" s="24" t="s">
        <v>377</v>
      </c>
      <c r="C55" s="7"/>
      <c r="D55" s="7"/>
      <c r="E55" s="7"/>
      <c r="F55" s="7"/>
      <c r="G55" s="8"/>
      <c r="H55" s="7"/>
      <c r="I55" s="7"/>
      <c r="J55" s="7"/>
      <c r="K55" s="7"/>
      <c r="L55" s="7"/>
      <c r="M55" s="7"/>
      <c r="N55" s="6"/>
      <c r="O55" s="6"/>
      <c r="P55" s="6"/>
      <c r="Q55" s="10"/>
      <c r="R55" s="6"/>
      <c r="S55" s="6"/>
      <c r="T55" s="11"/>
      <c r="U55" s="11"/>
    </row>
    <row r="56" spans="1:21" x14ac:dyDescent="0.25">
      <c r="B56" s="7"/>
      <c r="C56" s="6"/>
      <c r="D56" s="6"/>
      <c r="E56" s="6"/>
      <c r="F56" s="6"/>
      <c r="G56" s="9"/>
      <c r="H56" s="6"/>
      <c r="I56" s="6"/>
      <c r="J56" s="7"/>
      <c r="K56" s="16"/>
      <c r="L56" s="7"/>
      <c r="M56" s="16"/>
      <c r="N56" s="6"/>
      <c r="O56" s="10"/>
      <c r="P56" s="6"/>
      <c r="Q56" s="10"/>
      <c r="R56" s="6"/>
      <c r="S56" s="6"/>
      <c r="T56" s="11"/>
      <c r="U56" s="11"/>
    </row>
    <row r="57" spans="1:21" x14ac:dyDescent="0.25">
      <c r="B57" s="6"/>
      <c r="C57" s="6"/>
      <c r="D57" s="6"/>
      <c r="E57" s="6"/>
      <c r="F57" s="6"/>
      <c r="G57" s="15"/>
      <c r="H57" s="6"/>
      <c r="I57" s="15"/>
      <c r="J57" s="7"/>
      <c r="K57" s="7"/>
      <c r="L57" s="7"/>
      <c r="M57" s="7"/>
      <c r="N57" s="7"/>
      <c r="O57" s="7"/>
      <c r="P57" s="7"/>
      <c r="Q57" s="10"/>
      <c r="R57" s="7"/>
      <c r="S57" s="7"/>
      <c r="T57" s="11"/>
      <c r="U57" s="11"/>
    </row>
    <row r="58" spans="1:21" x14ac:dyDescent="0.25">
      <c r="B58" s="6"/>
      <c r="C58" s="7"/>
      <c r="D58" s="7"/>
      <c r="E58" s="7"/>
      <c r="F58" s="7"/>
      <c r="G58" s="8"/>
      <c r="H58" s="7"/>
      <c r="I58" s="7"/>
      <c r="J58" s="7"/>
      <c r="K58" s="7"/>
      <c r="L58" s="7"/>
      <c r="M58" s="7"/>
      <c r="N58" s="6"/>
      <c r="O58" s="6"/>
      <c r="P58" s="6"/>
      <c r="Q58" s="10"/>
      <c r="R58" s="6"/>
      <c r="S58" s="6"/>
      <c r="T58" s="11"/>
      <c r="U58" s="11"/>
    </row>
    <row r="59" spans="1:21" x14ac:dyDescent="0.25">
      <c r="B59" s="7"/>
      <c r="C59" s="6"/>
      <c r="D59" s="6"/>
      <c r="E59" s="6"/>
      <c r="F59" s="6"/>
      <c r="G59" s="9"/>
      <c r="H59" s="6"/>
      <c r="I59" s="6"/>
      <c r="J59" s="6"/>
      <c r="K59" s="6"/>
      <c r="L59" s="6"/>
      <c r="M59" s="6"/>
      <c r="N59" s="6"/>
      <c r="O59" s="6"/>
      <c r="P59" s="6"/>
      <c r="Q59" s="10"/>
      <c r="R59" s="6"/>
      <c r="S59" s="6"/>
      <c r="T59" s="11"/>
      <c r="U59" s="11"/>
    </row>
    <row r="60" spans="1:21" ht="15.75" x14ac:dyDescent="0.25">
      <c r="B60" s="7"/>
      <c r="C60" s="6"/>
      <c r="D60" s="6"/>
      <c r="E60" s="6"/>
      <c r="F60" s="6"/>
      <c r="G60" s="9"/>
      <c r="H60" s="6"/>
      <c r="I60" s="6"/>
      <c r="J60" s="17"/>
      <c r="K60" s="18"/>
      <c r="L60" s="17"/>
      <c r="M60" s="18"/>
      <c r="N60" s="17"/>
      <c r="O60" s="18"/>
      <c r="P60" s="17"/>
      <c r="Q60" s="10"/>
      <c r="R60" s="17"/>
      <c r="S60" s="17"/>
      <c r="T60" s="20"/>
      <c r="U60" s="20"/>
    </row>
    <row r="61" spans="1:21" ht="15.75" x14ac:dyDescent="0.25">
      <c r="B61" s="6"/>
      <c r="C61" s="19"/>
      <c r="D61" s="19"/>
      <c r="E61" s="17"/>
      <c r="F61" s="17"/>
      <c r="G61" s="21"/>
      <c r="H61" s="17"/>
      <c r="I61" s="1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 x14ac:dyDescent="0.25">
      <c r="B62" s="1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 x14ac:dyDescent="0.25"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x14ac:dyDescent="0.25">
      <c r="B64" s="3"/>
      <c r="C64" s="3"/>
      <c r="D64" s="3"/>
      <c r="E64" s="2"/>
      <c r="F64" s="2"/>
      <c r="G64" s="2"/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</row>
    <row r="65" spans="2:21" ht="15.75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"/>
    </row>
    <row r="66" spans="2:21" ht="15.75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"/>
    </row>
    <row r="67" spans="2:21" ht="15.75" x14ac:dyDescent="0.25">
      <c r="B67" s="3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5.75" x14ac:dyDescent="0.2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autoFilter ref="B4:U30">
    <sortState ref="B5:V30">
      <sortCondition descending="1" ref="P4:P30"/>
    </sortState>
  </autoFilter>
  <sortState ref="B5:V28">
    <sortCondition ref="B5"/>
  </sortState>
  <mergeCells count="2">
    <mergeCell ref="B1:F1"/>
    <mergeCell ref="B2:U2"/>
  </mergeCells>
  <dataValidations count="5">
    <dataValidation type="list" allowBlank="1" showInputMessage="1" showErrorMessage="1" sqref="C20:C25 C27 C7:C18">
      <formula1>$AA$5:$AA$9</formula1>
    </dataValidation>
    <dataValidation type="list" allowBlank="1" showInputMessage="1" showErrorMessage="1" sqref="C19">
      <formula1>$AA$5:$AA$7</formula1>
    </dataValidation>
    <dataValidation type="list" allowBlank="1" showInputMessage="1" showErrorMessage="1" sqref="B19">
      <formula1>$Z$5:$Z$13</formula1>
    </dataValidation>
    <dataValidation type="list" allowBlank="1" showInputMessage="1" showErrorMessage="1" sqref="B27 B20:B25 B7:B17">
      <formula1>$Z$5:$Z$38</formula1>
    </dataValidation>
    <dataValidation type="list" allowBlank="1" showInputMessage="1" showErrorMessage="1" sqref="C31">
      <formula1>$AB$5:$AB$9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3" zoomScaleNormal="100" workbookViewId="0">
      <selection activeCell="P4" sqref="P4:P27"/>
    </sheetView>
  </sheetViews>
  <sheetFormatPr defaultRowHeight="15" x14ac:dyDescent="0.25"/>
  <cols>
    <col min="1" max="1" width="9.140625" style="79"/>
    <col min="2" max="2" width="24.85546875" customWidth="1"/>
    <col min="4" max="4" width="14.7109375" customWidth="1"/>
    <col min="25" max="29" width="0" hidden="1" customWidth="1"/>
  </cols>
  <sheetData>
    <row r="1" spans="1:27" ht="15.75" x14ac:dyDescent="0.25">
      <c r="B1" s="486"/>
      <c r="C1" s="486"/>
      <c r="D1" s="486"/>
      <c r="E1" s="486"/>
      <c r="F1" s="48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B2" s="482" t="s">
        <v>69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22"/>
      <c r="W2" s="22"/>
      <c r="X2" s="22"/>
      <c r="Y2" s="22"/>
      <c r="Z2" s="22"/>
      <c r="AA2" s="22"/>
    </row>
    <row r="3" spans="1:27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7" ht="63.75" x14ac:dyDescent="0.25">
      <c r="A4" s="127" t="s">
        <v>266</v>
      </c>
      <c r="B4" s="437" t="s">
        <v>35</v>
      </c>
      <c r="C4" s="369" t="s">
        <v>36</v>
      </c>
      <c r="D4" s="369" t="s">
        <v>3</v>
      </c>
      <c r="E4" s="369" t="s">
        <v>4</v>
      </c>
      <c r="F4" s="369" t="s">
        <v>5</v>
      </c>
      <c r="G4" s="369" t="s">
        <v>6</v>
      </c>
      <c r="H4" s="370" t="s">
        <v>72</v>
      </c>
      <c r="I4" s="370" t="s">
        <v>8</v>
      </c>
      <c r="J4" s="370" t="s">
        <v>73</v>
      </c>
      <c r="K4" s="370" t="s">
        <v>10</v>
      </c>
      <c r="L4" s="370" t="s">
        <v>74</v>
      </c>
      <c r="M4" s="370" t="s">
        <v>12</v>
      </c>
      <c r="N4" s="370" t="s">
        <v>75</v>
      </c>
      <c r="O4" s="370" t="s">
        <v>14</v>
      </c>
      <c r="P4" s="461" t="s">
        <v>15</v>
      </c>
      <c r="Q4" s="190" t="s">
        <v>16</v>
      </c>
      <c r="R4" s="190" t="s">
        <v>17</v>
      </c>
      <c r="S4" s="190" t="s">
        <v>76</v>
      </c>
      <c r="T4" s="144" t="s">
        <v>19</v>
      </c>
      <c r="U4" s="144" t="s">
        <v>20</v>
      </c>
      <c r="V4" s="22"/>
      <c r="W4" s="22"/>
      <c r="X4" s="22"/>
      <c r="Y4" s="22"/>
      <c r="Z4" s="22"/>
      <c r="AA4" s="22"/>
    </row>
    <row r="5" spans="1:27" x14ac:dyDescent="0.25">
      <c r="A5" s="430">
        <v>1</v>
      </c>
      <c r="B5" s="425" t="s">
        <v>44</v>
      </c>
      <c r="C5" s="405" t="s">
        <v>27</v>
      </c>
      <c r="D5" s="405" t="s">
        <v>165</v>
      </c>
      <c r="E5" s="405">
        <v>21</v>
      </c>
      <c r="F5" s="405">
        <v>20</v>
      </c>
      <c r="G5" s="413">
        <v>95.23</v>
      </c>
      <c r="H5" s="405">
        <v>0</v>
      </c>
      <c r="I5" s="405">
        <v>0</v>
      </c>
      <c r="J5" s="406">
        <v>3</v>
      </c>
      <c r="K5" s="406">
        <v>15</v>
      </c>
      <c r="L5" s="406">
        <v>3</v>
      </c>
      <c r="M5" s="406">
        <v>15</v>
      </c>
      <c r="N5" s="405">
        <v>14</v>
      </c>
      <c r="O5" s="405">
        <v>70</v>
      </c>
      <c r="P5" s="513">
        <v>19</v>
      </c>
      <c r="Q5" s="411">
        <v>86.36</v>
      </c>
      <c r="R5" s="405">
        <v>4.55</v>
      </c>
      <c r="S5" s="405">
        <v>10</v>
      </c>
      <c r="T5" s="408">
        <v>100</v>
      </c>
      <c r="U5" s="408">
        <v>75</v>
      </c>
      <c r="V5" s="22"/>
      <c r="W5" s="22"/>
      <c r="X5" s="22"/>
      <c r="Y5" s="22"/>
      <c r="Z5" s="22" t="s">
        <v>23</v>
      </c>
      <c r="AA5" s="22">
        <v>5</v>
      </c>
    </row>
    <row r="6" spans="1:27" x14ac:dyDescent="0.25">
      <c r="A6" s="430">
        <v>2</v>
      </c>
      <c r="B6" s="425" t="s">
        <v>59</v>
      </c>
      <c r="C6" s="405" t="s">
        <v>29</v>
      </c>
      <c r="D6" s="405" t="s">
        <v>205</v>
      </c>
      <c r="E6" s="431">
        <v>25</v>
      </c>
      <c r="F6" s="431">
        <v>24</v>
      </c>
      <c r="G6" s="432">
        <v>96</v>
      </c>
      <c r="H6" s="431">
        <v>0</v>
      </c>
      <c r="I6" s="431">
        <v>0</v>
      </c>
      <c r="J6" s="431">
        <v>1</v>
      </c>
      <c r="K6" s="431">
        <v>4.2</v>
      </c>
      <c r="L6" s="431">
        <v>16</v>
      </c>
      <c r="M6" s="431">
        <v>66.7</v>
      </c>
      <c r="N6" s="431">
        <v>7</v>
      </c>
      <c r="O6" s="431">
        <v>29.1</v>
      </c>
      <c r="P6" s="466">
        <v>17.041666666666668</v>
      </c>
      <c r="Q6" s="433">
        <v>77.5</v>
      </c>
      <c r="R6" s="433">
        <v>4.25</v>
      </c>
      <c r="S6" s="431"/>
      <c r="T6" s="408">
        <v>100</v>
      </c>
      <c r="U6" s="408">
        <v>95.8</v>
      </c>
      <c r="V6" s="22"/>
      <c r="W6" s="22"/>
      <c r="X6" s="22"/>
      <c r="Y6" s="22"/>
      <c r="Z6" s="28" t="s">
        <v>24</v>
      </c>
      <c r="AA6" s="22" t="s">
        <v>25</v>
      </c>
    </row>
    <row r="7" spans="1:27" x14ac:dyDescent="0.25">
      <c r="A7" s="430">
        <v>3</v>
      </c>
      <c r="B7" s="425" t="s">
        <v>24</v>
      </c>
      <c r="C7" s="405">
        <v>5</v>
      </c>
      <c r="D7" s="405" t="s">
        <v>138</v>
      </c>
      <c r="E7" s="405">
        <v>3</v>
      </c>
      <c r="F7" s="405">
        <v>3</v>
      </c>
      <c r="G7" s="405">
        <v>100</v>
      </c>
      <c r="H7" s="406">
        <v>0</v>
      </c>
      <c r="I7" s="406">
        <v>0</v>
      </c>
      <c r="J7" s="406">
        <v>0</v>
      </c>
      <c r="K7" s="406">
        <v>0</v>
      </c>
      <c r="L7" s="406">
        <v>2</v>
      </c>
      <c r="M7" s="406">
        <v>67</v>
      </c>
      <c r="N7" s="406">
        <v>1</v>
      </c>
      <c r="O7" s="406">
        <v>33</v>
      </c>
      <c r="P7" s="514">
        <v>17</v>
      </c>
      <c r="Q7" s="406">
        <v>78</v>
      </c>
      <c r="R7" s="406">
        <v>4.3</v>
      </c>
      <c r="S7" s="407">
        <v>0</v>
      </c>
      <c r="T7" s="408">
        <v>100</v>
      </c>
      <c r="U7" s="408">
        <v>100</v>
      </c>
      <c r="V7" s="22"/>
      <c r="W7" s="22"/>
      <c r="X7" s="22"/>
      <c r="Y7" s="22"/>
      <c r="Z7" s="28" t="s">
        <v>26</v>
      </c>
      <c r="AA7" s="22" t="s">
        <v>27</v>
      </c>
    </row>
    <row r="8" spans="1:27" x14ac:dyDescent="0.25">
      <c r="A8" s="430">
        <v>4</v>
      </c>
      <c r="B8" s="425" t="s">
        <v>80</v>
      </c>
      <c r="C8" s="405">
        <v>5</v>
      </c>
      <c r="D8" s="405" t="s">
        <v>241</v>
      </c>
      <c r="E8" s="405">
        <v>13</v>
      </c>
      <c r="F8" s="405">
        <v>13</v>
      </c>
      <c r="G8" s="405">
        <v>100</v>
      </c>
      <c r="H8" s="406">
        <v>0</v>
      </c>
      <c r="I8" s="406">
        <v>0</v>
      </c>
      <c r="J8" s="406">
        <v>2</v>
      </c>
      <c r="K8" s="406">
        <v>15.38</v>
      </c>
      <c r="L8" s="406">
        <v>9</v>
      </c>
      <c r="M8" s="406">
        <v>69.23</v>
      </c>
      <c r="N8" s="406">
        <v>2</v>
      </c>
      <c r="O8" s="406">
        <v>15.38</v>
      </c>
      <c r="P8" s="514">
        <v>16.690000000000001</v>
      </c>
      <c r="Q8" s="406">
        <v>75.86</v>
      </c>
      <c r="R8" s="406">
        <v>4</v>
      </c>
      <c r="S8" s="407">
        <v>1</v>
      </c>
      <c r="T8" s="408">
        <v>100</v>
      </c>
      <c r="U8" s="408">
        <v>84.6</v>
      </c>
      <c r="V8" s="22"/>
      <c r="W8" s="22"/>
      <c r="X8" s="22"/>
      <c r="Y8" s="22"/>
      <c r="Z8" s="28" t="s">
        <v>28</v>
      </c>
      <c r="AA8" s="22" t="s">
        <v>29</v>
      </c>
    </row>
    <row r="9" spans="1:27" x14ac:dyDescent="0.25">
      <c r="A9" s="430">
        <v>5</v>
      </c>
      <c r="B9" s="425" t="s">
        <v>83</v>
      </c>
      <c r="C9" s="405">
        <v>5</v>
      </c>
      <c r="D9" s="405" t="s">
        <v>249</v>
      </c>
      <c r="E9" s="405">
        <v>7</v>
      </c>
      <c r="F9" s="405">
        <v>6</v>
      </c>
      <c r="G9" s="405">
        <v>86</v>
      </c>
      <c r="H9" s="406">
        <v>0</v>
      </c>
      <c r="I9" s="406">
        <v>0</v>
      </c>
      <c r="J9" s="406">
        <v>0</v>
      </c>
      <c r="K9" s="406">
        <v>0</v>
      </c>
      <c r="L9" s="406">
        <v>6</v>
      </c>
      <c r="M9" s="406">
        <v>100</v>
      </c>
      <c r="N9" s="406">
        <v>0</v>
      </c>
      <c r="O9" s="406">
        <v>0</v>
      </c>
      <c r="P9" s="514">
        <v>16</v>
      </c>
      <c r="Q9" s="406">
        <v>73</v>
      </c>
      <c r="R9" s="406">
        <v>4</v>
      </c>
      <c r="S9" s="407">
        <v>0</v>
      </c>
      <c r="T9" s="408">
        <v>100</v>
      </c>
      <c r="U9" s="408">
        <v>100</v>
      </c>
      <c r="V9" s="22"/>
      <c r="W9" s="22"/>
      <c r="X9" s="22"/>
      <c r="Y9" s="22"/>
      <c r="Z9" s="28" t="s">
        <v>30</v>
      </c>
      <c r="AA9" s="22" t="s">
        <v>31</v>
      </c>
    </row>
    <row r="10" spans="1:27" x14ac:dyDescent="0.25">
      <c r="A10" s="430">
        <v>6</v>
      </c>
      <c r="B10" s="425" t="s">
        <v>59</v>
      </c>
      <c r="C10" s="405" t="s">
        <v>25</v>
      </c>
      <c r="D10" s="405" t="s">
        <v>205</v>
      </c>
      <c r="E10" s="405">
        <v>27</v>
      </c>
      <c r="F10" s="405">
        <v>24</v>
      </c>
      <c r="G10" s="405">
        <v>88.9</v>
      </c>
      <c r="H10" s="406">
        <v>2</v>
      </c>
      <c r="I10" s="406">
        <v>8.3000000000000007</v>
      </c>
      <c r="J10" s="406">
        <v>1</v>
      </c>
      <c r="K10" s="406">
        <v>4.1500000000000004</v>
      </c>
      <c r="L10" s="406">
        <v>20</v>
      </c>
      <c r="M10" s="406">
        <v>83.4</v>
      </c>
      <c r="N10" s="406">
        <v>1</v>
      </c>
      <c r="O10" s="406">
        <v>4.1500000000000004</v>
      </c>
      <c r="P10" s="515">
        <v>15.291666666666666</v>
      </c>
      <c r="Q10" s="434">
        <v>69.5</v>
      </c>
      <c r="R10" s="434">
        <v>3.8333333333333335</v>
      </c>
      <c r="S10" s="407"/>
      <c r="T10" s="408">
        <v>91.7</v>
      </c>
      <c r="U10" s="408">
        <v>87.55</v>
      </c>
      <c r="V10" s="22"/>
      <c r="W10" s="22"/>
      <c r="X10" s="22"/>
      <c r="Y10" s="22"/>
      <c r="Z10" s="28" t="s">
        <v>34</v>
      </c>
      <c r="AA10" s="22"/>
    </row>
    <row r="11" spans="1:27" x14ac:dyDescent="0.25">
      <c r="A11" s="430">
        <v>7</v>
      </c>
      <c r="B11" s="428" t="s">
        <v>82</v>
      </c>
      <c r="C11" s="420">
        <v>5</v>
      </c>
      <c r="D11" s="420" t="s">
        <v>244</v>
      </c>
      <c r="E11" s="420">
        <v>6</v>
      </c>
      <c r="F11" s="420">
        <v>5</v>
      </c>
      <c r="G11" s="420">
        <v>83</v>
      </c>
      <c r="H11" s="421">
        <v>0</v>
      </c>
      <c r="I11" s="421">
        <v>0</v>
      </c>
      <c r="J11" s="421">
        <v>1</v>
      </c>
      <c r="K11" s="421">
        <v>20</v>
      </c>
      <c r="L11" s="421">
        <v>4</v>
      </c>
      <c r="M11" s="421">
        <v>80</v>
      </c>
      <c r="N11" s="421">
        <v>0</v>
      </c>
      <c r="O11" s="421">
        <v>0</v>
      </c>
      <c r="P11" s="465">
        <v>15.2</v>
      </c>
      <c r="Q11" s="421">
        <v>70</v>
      </c>
      <c r="R11" s="421">
        <v>3.8</v>
      </c>
      <c r="S11" s="422">
        <v>0</v>
      </c>
      <c r="T11" s="408">
        <v>100</v>
      </c>
      <c r="U11" s="408">
        <v>80</v>
      </c>
      <c r="V11" s="22"/>
      <c r="W11" s="22"/>
      <c r="X11" s="22"/>
      <c r="Y11" s="22"/>
      <c r="Z11" s="28" t="s">
        <v>42</v>
      </c>
      <c r="AA11" s="22"/>
    </row>
    <row r="12" spans="1:27" x14ac:dyDescent="0.25">
      <c r="A12" s="430">
        <v>8</v>
      </c>
      <c r="B12" s="425" t="s">
        <v>30</v>
      </c>
      <c r="C12" s="405">
        <v>5</v>
      </c>
      <c r="D12" s="405" t="s">
        <v>149</v>
      </c>
      <c r="E12" s="405">
        <v>9</v>
      </c>
      <c r="F12" s="405">
        <v>7</v>
      </c>
      <c r="G12" s="405">
        <v>77</v>
      </c>
      <c r="H12" s="406">
        <v>0</v>
      </c>
      <c r="I12" s="406">
        <v>0</v>
      </c>
      <c r="J12" s="406">
        <v>1</v>
      </c>
      <c r="K12" s="406">
        <v>14</v>
      </c>
      <c r="L12" s="406">
        <v>6</v>
      </c>
      <c r="M12" s="406">
        <v>86</v>
      </c>
      <c r="N12" s="406">
        <v>0</v>
      </c>
      <c r="O12" s="406">
        <v>0</v>
      </c>
      <c r="P12" s="514">
        <v>15</v>
      </c>
      <c r="Q12" s="406">
        <v>68</v>
      </c>
      <c r="R12" s="406">
        <v>3.8</v>
      </c>
      <c r="S12" s="407"/>
      <c r="T12" s="408">
        <v>100</v>
      </c>
      <c r="U12" s="408">
        <v>86</v>
      </c>
      <c r="V12" s="22"/>
      <c r="W12" s="22"/>
      <c r="X12" s="22"/>
      <c r="Y12" s="22"/>
      <c r="Z12" s="28" t="s">
        <v>44</v>
      </c>
      <c r="AA12" s="22"/>
    </row>
    <row r="13" spans="1:27" x14ac:dyDescent="0.25">
      <c r="A13" s="430">
        <v>9</v>
      </c>
      <c r="B13" s="425" t="s">
        <v>44</v>
      </c>
      <c r="C13" s="405" t="s">
        <v>25</v>
      </c>
      <c r="D13" s="405" t="s">
        <v>165</v>
      </c>
      <c r="E13" s="405">
        <v>17</v>
      </c>
      <c r="F13" s="405">
        <v>14</v>
      </c>
      <c r="G13" s="405">
        <v>82.35</v>
      </c>
      <c r="H13" s="406">
        <v>0</v>
      </c>
      <c r="I13" s="406">
        <v>0</v>
      </c>
      <c r="J13" s="406">
        <v>5</v>
      </c>
      <c r="K13" s="406">
        <v>35.71</v>
      </c>
      <c r="L13" s="406">
        <v>8</v>
      </c>
      <c r="M13" s="406">
        <v>57.14</v>
      </c>
      <c r="N13" s="406">
        <v>1</v>
      </c>
      <c r="O13" s="406">
        <v>7.14</v>
      </c>
      <c r="P13" s="514">
        <v>15</v>
      </c>
      <c r="Q13" s="406">
        <v>75</v>
      </c>
      <c r="R13" s="406">
        <v>3.71</v>
      </c>
      <c r="S13" s="407">
        <v>0</v>
      </c>
      <c r="T13" s="408">
        <v>100</v>
      </c>
      <c r="U13" s="408">
        <v>64.3</v>
      </c>
      <c r="V13" s="22"/>
      <c r="W13" s="22"/>
      <c r="X13" s="22"/>
      <c r="Y13" s="22"/>
      <c r="Z13" s="28" t="s">
        <v>45</v>
      </c>
      <c r="AA13" s="22"/>
    </row>
    <row r="14" spans="1:27" x14ac:dyDescent="0.25">
      <c r="A14" s="430">
        <v>10</v>
      </c>
      <c r="B14" s="425" t="s">
        <v>21</v>
      </c>
      <c r="C14" s="405">
        <v>5</v>
      </c>
      <c r="D14" s="405" t="s">
        <v>78</v>
      </c>
      <c r="E14" s="405">
        <v>1</v>
      </c>
      <c r="F14" s="405">
        <v>1</v>
      </c>
      <c r="G14" s="405">
        <v>100</v>
      </c>
      <c r="H14" s="406">
        <v>0</v>
      </c>
      <c r="I14" s="406">
        <v>0</v>
      </c>
      <c r="J14" s="406">
        <v>0</v>
      </c>
      <c r="K14" s="406">
        <v>0</v>
      </c>
      <c r="L14" s="406">
        <v>1</v>
      </c>
      <c r="M14" s="406">
        <v>100</v>
      </c>
      <c r="N14" s="406">
        <v>0</v>
      </c>
      <c r="O14" s="406">
        <v>0</v>
      </c>
      <c r="P14" s="514">
        <v>15</v>
      </c>
      <c r="Q14" s="406">
        <v>69</v>
      </c>
      <c r="R14" s="406">
        <v>4</v>
      </c>
      <c r="S14" s="407">
        <v>0</v>
      </c>
      <c r="T14" s="408">
        <v>100</v>
      </c>
      <c r="U14" s="408">
        <v>100</v>
      </c>
      <c r="V14" s="22"/>
      <c r="W14" s="22"/>
      <c r="X14" s="22"/>
      <c r="Y14" s="22"/>
      <c r="Z14" s="28" t="s">
        <v>46</v>
      </c>
      <c r="AA14" s="22"/>
    </row>
    <row r="15" spans="1:27" x14ac:dyDescent="0.25">
      <c r="A15" s="430">
        <v>11</v>
      </c>
      <c r="B15" s="425" t="s">
        <v>70</v>
      </c>
      <c r="C15" s="405">
        <v>5</v>
      </c>
      <c r="D15" s="405" t="s">
        <v>128</v>
      </c>
      <c r="E15" s="405">
        <v>2</v>
      </c>
      <c r="F15" s="405">
        <v>2</v>
      </c>
      <c r="G15" s="405">
        <v>100</v>
      </c>
      <c r="H15" s="406">
        <v>0</v>
      </c>
      <c r="I15" s="406">
        <v>0</v>
      </c>
      <c r="J15" s="406">
        <v>0</v>
      </c>
      <c r="K15" s="406">
        <v>0</v>
      </c>
      <c r="L15" s="406">
        <v>2</v>
      </c>
      <c r="M15" s="406">
        <v>100</v>
      </c>
      <c r="N15" s="406">
        <v>0</v>
      </c>
      <c r="O15" s="406">
        <v>0</v>
      </c>
      <c r="P15" s="514">
        <v>15</v>
      </c>
      <c r="Q15" s="406">
        <v>68</v>
      </c>
      <c r="R15" s="406">
        <v>4</v>
      </c>
      <c r="S15" s="407">
        <v>0</v>
      </c>
      <c r="T15" s="408">
        <v>100</v>
      </c>
      <c r="U15" s="408">
        <v>100</v>
      </c>
      <c r="V15" s="22"/>
      <c r="W15" s="22"/>
      <c r="X15" s="22"/>
      <c r="Y15" s="22"/>
      <c r="Z15" s="28" t="s">
        <v>47</v>
      </c>
      <c r="AA15" s="22"/>
    </row>
    <row r="16" spans="1:27" x14ac:dyDescent="0.25">
      <c r="A16" s="430">
        <v>12</v>
      </c>
      <c r="B16" s="425" t="s">
        <v>59</v>
      </c>
      <c r="C16" s="405" t="s">
        <v>27</v>
      </c>
      <c r="D16" s="405" t="s">
        <v>205</v>
      </c>
      <c r="E16" s="405">
        <v>27</v>
      </c>
      <c r="F16" s="405">
        <v>23</v>
      </c>
      <c r="G16" s="413">
        <v>85.2</v>
      </c>
      <c r="H16" s="405">
        <v>3</v>
      </c>
      <c r="I16" s="405">
        <v>13</v>
      </c>
      <c r="J16" s="406">
        <v>2</v>
      </c>
      <c r="K16" s="406">
        <v>8.6999999999999993</v>
      </c>
      <c r="L16" s="406">
        <v>18</v>
      </c>
      <c r="M16" s="406">
        <v>78.3</v>
      </c>
      <c r="N16" s="405">
        <v>0</v>
      </c>
      <c r="O16" s="405">
        <v>0</v>
      </c>
      <c r="P16" s="516">
        <v>14.565217391304348</v>
      </c>
      <c r="Q16" s="433">
        <v>66.2</v>
      </c>
      <c r="R16" s="433">
        <v>3.652173913043478</v>
      </c>
      <c r="S16" s="405"/>
      <c r="T16" s="408">
        <v>87</v>
      </c>
      <c r="U16" s="408">
        <v>78.3</v>
      </c>
      <c r="V16" s="22"/>
      <c r="W16" s="22"/>
      <c r="X16" s="22"/>
      <c r="Y16" s="22"/>
      <c r="Z16" s="28" t="s">
        <v>48</v>
      </c>
    </row>
    <row r="17" spans="1:26" x14ac:dyDescent="0.25">
      <c r="A17" s="430">
        <v>13</v>
      </c>
      <c r="B17" s="425" t="s">
        <v>68</v>
      </c>
      <c r="C17" s="405">
        <v>5</v>
      </c>
      <c r="D17" s="405" t="s">
        <v>233</v>
      </c>
      <c r="E17" s="405">
        <v>2</v>
      </c>
      <c r="F17" s="405">
        <v>2</v>
      </c>
      <c r="G17" s="405">
        <v>100</v>
      </c>
      <c r="H17" s="406">
        <v>0</v>
      </c>
      <c r="I17" s="406">
        <v>0</v>
      </c>
      <c r="J17" s="406">
        <v>0</v>
      </c>
      <c r="K17" s="406">
        <v>0</v>
      </c>
      <c r="L17" s="406">
        <v>2</v>
      </c>
      <c r="M17" s="406">
        <v>100</v>
      </c>
      <c r="N17" s="406">
        <v>0</v>
      </c>
      <c r="O17" s="406">
        <v>0</v>
      </c>
      <c r="P17" s="514">
        <v>14.5</v>
      </c>
      <c r="Q17" s="406">
        <v>65.900000000000006</v>
      </c>
      <c r="R17" s="406">
        <v>4</v>
      </c>
      <c r="S17" s="407" t="s">
        <v>133</v>
      </c>
      <c r="T17" s="408">
        <v>100</v>
      </c>
      <c r="U17" s="408">
        <v>100</v>
      </c>
      <c r="V17" s="22"/>
      <c r="W17" s="22"/>
      <c r="X17" s="22"/>
      <c r="Y17" s="22"/>
      <c r="Z17" s="28" t="s">
        <v>21</v>
      </c>
    </row>
    <row r="18" spans="1:26" ht="22.5" customHeight="1" x14ac:dyDescent="0.25">
      <c r="A18" s="430">
        <v>14</v>
      </c>
      <c r="B18" s="425" t="s">
        <v>77</v>
      </c>
      <c r="C18" s="405">
        <v>5</v>
      </c>
      <c r="D18" s="406"/>
      <c r="E18" s="405">
        <v>12</v>
      </c>
      <c r="F18" s="405">
        <v>12</v>
      </c>
      <c r="G18" s="413">
        <v>100</v>
      </c>
      <c r="H18" s="405">
        <v>1</v>
      </c>
      <c r="I18" s="435">
        <v>8.4000000000000005E-2</v>
      </c>
      <c r="J18" s="406">
        <v>1</v>
      </c>
      <c r="K18" s="435">
        <v>8.4000000000000005E-2</v>
      </c>
      <c r="L18" s="406">
        <v>9</v>
      </c>
      <c r="M18" s="417">
        <v>0.75</v>
      </c>
      <c r="N18" s="405">
        <v>1</v>
      </c>
      <c r="O18" s="435">
        <v>8.4000000000000005E-2</v>
      </c>
      <c r="P18" s="513">
        <v>14.5</v>
      </c>
      <c r="Q18" s="435">
        <v>0.65900000000000003</v>
      </c>
      <c r="R18" s="405">
        <v>3.8</v>
      </c>
      <c r="S18" s="405"/>
      <c r="T18" s="436">
        <v>0.91600000000000004</v>
      </c>
      <c r="U18" s="436">
        <v>0.83399999999999996</v>
      </c>
      <c r="V18" s="22"/>
      <c r="W18" s="22"/>
      <c r="X18" s="22"/>
      <c r="Y18" s="22"/>
      <c r="Z18" s="28" t="s">
        <v>49</v>
      </c>
    </row>
    <row r="19" spans="1:26" x14ac:dyDescent="0.25">
      <c r="A19" s="125">
        <v>15</v>
      </c>
      <c r="B19" s="429" t="s">
        <v>50</v>
      </c>
      <c r="C19" s="371" t="s">
        <v>25</v>
      </c>
      <c r="D19" s="371"/>
      <c r="E19" s="371">
        <v>23</v>
      </c>
      <c r="F19" s="371">
        <v>22</v>
      </c>
      <c r="G19" s="374">
        <f>100/E19*F19</f>
        <v>95.65217391304347</v>
      </c>
      <c r="H19" s="372">
        <v>2</v>
      </c>
      <c r="I19" s="376">
        <f>100/$F19*H19</f>
        <v>9.0909090909090917</v>
      </c>
      <c r="J19" s="372">
        <v>9</v>
      </c>
      <c r="K19" s="376">
        <f>100/$F19*J19</f>
        <v>40.909090909090914</v>
      </c>
      <c r="L19" s="372">
        <v>11</v>
      </c>
      <c r="M19" s="376">
        <f>100/$F19*L19</f>
        <v>50.000000000000007</v>
      </c>
      <c r="N19" s="372">
        <v>0</v>
      </c>
      <c r="O19" s="376">
        <f>100/$F19*N19</f>
        <v>0</v>
      </c>
      <c r="P19" s="514">
        <v>13.5</v>
      </c>
      <c r="Q19" s="376">
        <f>100/22*P19</f>
        <v>61.363636363636367</v>
      </c>
      <c r="R19" s="372">
        <v>3.4</v>
      </c>
      <c r="S19" s="144">
        <v>0</v>
      </c>
      <c r="T19" s="377">
        <f>100/F19*(J19+L19+N19)</f>
        <v>90.909090909090921</v>
      </c>
      <c r="U19" s="377">
        <f>100/F19*(L19+N19)</f>
        <v>50.000000000000007</v>
      </c>
      <c r="V19" s="22"/>
      <c r="W19" s="22"/>
      <c r="X19" s="22"/>
      <c r="Y19" s="22"/>
      <c r="Z19" s="28" t="s">
        <v>50</v>
      </c>
    </row>
    <row r="20" spans="1:26" x14ac:dyDescent="0.25">
      <c r="A20" s="125">
        <v>16</v>
      </c>
      <c r="B20" s="429" t="s">
        <v>61</v>
      </c>
      <c r="C20" s="371" t="s">
        <v>25</v>
      </c>
      <c r="D20" s="371"/>
      <c r="E20" s="371">
        <v>17</v>
      </c>
      <c r="F20" s="371">
        <v>17</v>
      </c>
      <c r="G20" s="379">
        <v>1</v>
      </c>
      <c r="H20" s="372">
        <v>1</v>
      </c>
      <c r="I20" s="380">
        <v>5.8799999999999998E-2</v>
      </c>
      <c r="J20" s="372">
        <v>9</v>
      </c>
      <c r="K20" s="380">
        <v>0.52939999999999998</v>
      </c>
      <c r="L20" s="372">
        <v>7</v>
      </c>
      <c r="M20" s="372">
        <v>41.18</v>
      </c>
      <c r="N20" s="372">
        <v>0</v>
      </c>
      <c r="O20" s="372">
        <v>0</v>
      </c>
      <c r="P20" s="514">
        <v>13.24</v>
      </c>
      <c r="Q20" s="381">
        <v>0.60199999999999998</v>
      </c>
      <c r="R20" s="372">
        <v>3.35</v>
      </c>
      <c r="S20" s="144">
        <v>0</v>
      </c>
      <c r="T20" s="382">
        <v>0.94099999999999995</v>
      </c>
      <c r="U20" s="382">
        <v>0.41199999999999998</v>
      </c>
      <c r="V20" s="22"/>
      <c r="W20" s="22"/>
      <c r="X20" s="22"/>
      <c r="Y20" s="22"/>
      <c r="Z20" s="28" t="s">
        <v>52</v>
      </c>
    </row>
    <row r="21" spans="1:26" x14ac:dyDescent="0.25">
      <c r="A21" s="125">
        <v>17</v>
      </c>
      <c r="B21" s="429" t="s">
        <v>61</v>
      </c>
      <c r="C21" s="371" t="s">
        <v>27</v>
      </c>
      <c r="D21" s="371"/>
      <c r="E21" s="371">
        <v>17</v>
      </c>
      <c r="F21" s="371">
        <v>17</v>
      </c>
      <c r="G21" s="379">
        <v>1</v>
      </c>
      <c r="H21" s="371">
        <v>1</v>
      </c>
      <c r="I21" s="383">
        <v>5.8799999999999998E-2</v>
      </c>
      <c r="J21" s="372">
        <v>9</v>
      </c>
      <c r="K21" s="380">
        <v>0.52939999999999998</v>
      </c>
      <c r="L21" s="372">
        <v>7</v>
      </c>
      <c r="M21" s="372">
        <v>41.18</v>
      </c>
      <c r="N21" s="371">
        <v>0</v>
      </c>
      <c r="O21" s="371">
        <v>0</v>
      </c>
      <c r="P21" s="514">
        <v>13.24</v>
      </c>
      <c r="Q21" s="381">
        <v>0.60199999999999998</v>
      </c>
      <c r="R21" s="371">
        <v>3.35</v>
      </c>
      <c r="S21" s="371">
        <v>0</v>
      </c>
      <c r="T21" s="382">
        <v>0.94099999999999995</v>
      </c>
      <c r="U21" s="382">
        <v>0.41199999999999998</v>
      </c>
      <c r="V21" s="22"/>
      <c r="W21" s="22"/>
      <c r="X21" s="22"/>
      <c r="Y21" s="22"/>
      <c r="Z21" s="28" t="s">
        <v>53</v>
      </c>
    </row>
    <row r="22" spans="1:26" x14ac:dyDescent="0.25">
      <c r="A22" s="125">
        <v>18</v>
      </c>
      <c r="B22" s="429" t="s">
        <v>64</v>
      </c>
      <c r="C22" s="371">
        <v>5</v>
      </c>
      <c r="D22" s="371"/>
      <c r="E22" s="371">
        <v>28</v>
      </c>
      <c r="F22" s="371">
        <v>23</v>
      </c>
      <c r="G22" s="384">
        <f>F22*100/E22</f>
        <v>82.142857142857139</v>
      </c>
      <c r="H22" s="372">
        <v>1</v>
      </c>
      <c r="I22" s="384">
        <f>H22*100/F22</f>
        <v>4.3478260869565215</v>
      </c>
      <c r="J22" s="372">
        <v>9</v>
      </c>
      <c r="K22" s="384">
        <f>J22*100/F22</f>
        <v>39.130434782608695</v>
      </c>
      <c r="L22" s="372">
        <v>11</v>
      </c>
      <c r="M22" s="384">
        <f>L22*100/F22</f>
        <v>47.826086956521742</v>
      </c>
      <c r="N22" s="372">
        <v>2</v>
      </c>
      <c r="O22" s="384">
        <f>N22*100/F22</f>
        <v>8.695652173913043</v>
      </c>
      <c r="P22" s="514">
        <v>13</v>
      </c>
      <c r="Q22" s="384">
        <f>P22*100/22</f>
        <v>59.090909090909093</v>
      </c>
      <c r="R22" s="372">
        <v>3.6</v>
      </c>
      <c r="S22" s="144">
        <v>1</v>
      </c>
      <c r="T22" s="373">
        <v>95.6</v>
      </c>
      <c r="U22" s="373">
        <v>56.5</v>
      </c>
      <c r="V22" s="22"/>
      <c r="W22" s="22"/>
      <c r="X22" s="22"/>
      <c r="Y22" s="22"/>
      <c r="Z22" s="28" t="s">
        <v>59</v>
      </c>
    </row>
    <row r="23" spans="1:26" x14ac:dyDescent="0.25">
      <c r="A23" s="125">
        <v>19</v>
      </c>
      <c r="B23" s="429" t="s">
        <v>50</v>
      </c>
      <c r="C23" s="371" t="s">
        <v>27</v>
      </c>
      <c r="D23" s="371"/>
      <c r="E23" s="371">
        <v>19</v>
      </c>
      <c r="F23" s="371">
        <v>14</v>
      </c>
      <c r="G23" s="374">
        <f>100/E23*F23</f>
        <v>73.684210526315795</v>
      </c>
      <c r="H23" s="371">
        <v>3</v>
      </c>
      <c r="I23" s="376">
        <f>100/$F23*H23</f>
        <v>21.428571428571431</v>
      </c>
      <c r="J23" s="372">
        <v>6</v>
      </c>
      <c r="K23" s="376">
        <f>100/$F23*J23</f>
        <v>42.857142857142861</v>
      </c>
      <c r="L23" s="372">
        <v>4</v>
      </c>
      <c r="M23" s="376">
        <f>100/$F23*L23</f>
        <v>28.571428571428573</v>
      </c>
      <c r="N23" s="371">
        <v>1</v>
      </c>
      <c r="O23" s="376">
        <f>100/$F23*N23</f>
        <v>7.1428571428571432</v>
      </c>
      <c r="P23" s="513">
        <v>12.4</v>
      </c>
      <c r="Q23" s="376">
        <f>100/22*P23</f>
        <v>56.363636363636367</v>
      </c>
      <c r="R23" s="371">
        <v>3.2</v>
      </c>
      <c r="S23" s="371">
        <v>1</v>
      </c>
      <c r="T23" s="377">
        <f>100/F23*(J23+L23+N23)</f>
        <v>78.571428571428569</v>
      </c>
      <c r="U23" s="377">
        <f>100/F23*(L23+N23)</f>
        <v>35.714285714285715</v>
      </c>
      <c r="V23" s="22"/>
      <c r="W23" s="22"/>
      <c r="X23" s="22"/>
      <c r="Y23" s="22"/>
      <c r="Z23" s="28" t="s">
        <v>60</v>
      </c>
    </row>
    <row r="24" spans="1:26" x14ac:dyDescent="0.25">
      <c r="A24" s="125">
        <v>20</v>
      </c>
      <c r="B24" s="429" t="s">
        <v>65</v>
      </c>
      <c r="C24" s="371" t="s">
        <v>25</v>
      </c>
      <c r="D24" s="371"/>
      <c r="E24" s="371">
        <v>23</v>
      </c>
      <c r="F24" s="371">
        <v>20</v>
      </c>
      <c r="G24" s="375">
        <v>87</v>
      </c>
      <c r="H24" s="372">
        <v>6</v>
      </c>
      <c r="I24" s="372">
        <v>30</v>
      </c>
      <c r="J24" s="372">
        <v>5</v>
      </c>
      <c r="K24" s="372">
        <v>25</v>
      </c>
      <c r="L24" s="372">
        <v>8</v>
      </c>
      <c r="M24" s="372">
        <v>40</v>
      </c>
      <c r="N24" s="372">
        <v>1</v>
      </c>
      <c r="O24" s="372">
        <v>5</v>
      </c>
      <c r="P24" s="514">
        <v>12.4</v>
      </c>
      <c r="Q24" s="372">
        <v>56.4</v>
      </c>
      <c r="R24" s="372">
        <v>3.2</v>
      </c>
      <c r="S24" s="144">
        <v>1</v>
      </c>
      <c r="T24" s="385">
        <v>70</v>
      </c>
      <c r="U24" s="385">
        <v>45</v>
      </c>
      <c r="V24" s="22"/>
      <c r="W24" s="22"/>
      <c r="X24" s="22"/>
      <c r="Y24" s="22"/>
      <c r="Z24" s="28" t="s">
        <v>61</v>
      </c>
    </row>
    <row r="25" spans="1:26" x14ac:dyDescent="0.25">
      <c r="A25" s="125">
        <v>21</v>
      </c>
      <c r="B25" s="429" t="s">
        <v>71</v>
      </c>
      <c r="C25" s="371">
        <v>5</v>
      </c>
      <c r="D25" s="371"/>
      <c r="E25" s="371">
        <v>16</v>
      </c>
      <c r="F25" s="371">
        <v>13</v>
      </c>
      <c r="G25" s="371">
        <v>81</v>
      </c>
      <c r="H25" s="372">
        <v>3</v>
      </c>
      <c r="I25" s="372">
        <v>24</v>
      </c>
      <c r="J25" s="372">
        <v>5</v>
      </c>
      <c r="K25" s="372">
        <v>38</v>
      </c>
      <c r="L25" s="372">
        <v>5</v>
      </c>
      <c r="M25" s="372">
        <v>38</v>
      </c>
      <c r="N25" s="372">
        <v>0</v>
      </c>
      <c r="O25" s="372">
        <v>0</v>
      </c>
      <c r="P25" s="514">
        <v>12</v>
      </c>
      <c r="Q25" s="372">
        <v>54.5</v>
      </c>
      <c r="R25" s="372">
        <v>3</v>
      </c>
      <c r="S25" s="144">
        <v>0</v>
      </c>
      <c r="T25" s="386">
        <v>0.76900000000000002</v>
      </c>
      <c r="U25" s="386">
        <v>0.38400000000000001</v>
      </c>
      <c r="V25" s="22"/>
      <c r="W25" s="22"/>
      <c r="X25" s="22"/>
      <c r="Y25" s="22"/>
      <c r="Z25" s="28" t="s">
        <v>62</v>
      </c>
    </row>
    <row r="26" spans="1:26" x14ac:dyDescent="0.25">
      <c r="A26" s="125">
        <v>22</v>
      </c>
      <c r="B26" s="429" t="s">
        <v>65</v>
      </c>
      <c r="C26" s="371" t="s">
        <v>27</v>
      </c>
      <c r="D26" s="371"/>
      <c r="E26" s="371">
        <v>23</v>
      </c>
      <c r="F26" s="371">
        <v>22</v>
      </c>
      <c r="G26" s="375">
        <v>95.7</v>
      </c>
      <c r="H26" s="371">
        <v>10</v>
      </c>
      <c r="I26" s="371">
        <v>45.4</v>
      </c>
      <c r="J26" s="372">
        <v>8</v>
      </c>
      <c r="K26" s="372">
        <v>36.4</v>
      </c>
      <c r="L26" s="372">
        <v>4</v>
      </c>
      <c r="M26" s="372">
        <v>18.2</v>
      </c>
      <c r="N26" s="371">
        <v>0</v>
      </c>
      <c r="O26" s="371">
        <v>0</v>
      </c>
      <c r="P26" s="513">
        <v>9.9499999999999993</v>
      </c>
      <c r="Q26" s="375">
        <v>45.2</v>
      </c>
      <c r="R26" s="371">
        <v>2.7</v>
      </c>
      <c r="S26" s="371">
        <v>0</v>
      </c>
      <c r="T26" s="385">
        <v>54.5</v>
      </c>
      <c r="U26" s="385">
        <v>18.2</v>
      </c>
      <c r="V26" s="22"/>
      <c r="W26" s="22"/>
      <c r="X26" s="22"/>
      <c r="Y26" s="22"/>
      <c r="Z26" s="28" t="s">
        <v>63</v>
      </c>
    </row>
    <row r="27" spans="1:26" ht="15.75" x14ac:dyDescent="0.25">
      <c r="A27" s="127"/>
      <c r="B27" s="160" t="s">
        <v>333</v>
      </c>
      <c r="C27" s="243">
        <v>5</v>
      </c>
      <c r="D27" s="243" t="s">
        <v>262</v>
      </c>
      <c r="E27" s="328">
        <v>338</v>
      </c>
      <c r="F27" s="328">
        <v>304</v>
      </c>
      <c r="G27" s="390">
        <v>0.9</v>
      </c>
      <c r="H27" s="328">
        <f>SUM(H5:H26)</f>
        <v>33</v>
      </c>
      <c r="I27" s="174">
        <v>0.109</v>
      </c>
      <c r="J27" s="328">
        <f>SUM(J5:J26)</f>
        <v>77</v>
      </c>
      <c r="K27" s="391">
        <v>0.254</v>
      </c>
      <c r="L27" s="328">
        <f>SUM(L5:L26)</f>
        <v>163</v>
      </c>
      <c r="M27" s="391">
        <v>0.53700000000000003</v>
      </c>
      <c r="N27" s="328">
        <f>SUM(N5:N26)</f>
        <v>31</v>
      </c>
      <c r="O27" s="390">
        <v>0.10199999999999999</v>
      </c>
      <c r="P27" s="517">
        <v>14.29</v>
      </c>
      <c r="Q27" s="392">
        <v>0.66</v>
      </c>
      <c r="R27" s="328">
        <v>3.63</v>
      </c>
      <c r="S27" s="328">
        <v>14</v>
      </c>
      <c r="T27" s="179">
        <v>0.89100000000000001</v>
      </c>
      <c r="U27" s="179">
        <v>0.67989999999999995</v>
      </c>
      <c r="V27" s="22"/>
      <c r="W27" s="22"/>
      <c r="X27" s="22"/>
      <c r="Y27" s="22"/>
      <c r="Z27" s="28" t="s">
        <v>64</v>
      </c>
    </row>
    <row r="28" spans="1:26" x14ac:dyDescent="0.25">
      <c r="B28" s="24"/>
      <c r="C28" s="24"/>
      <c r="D28" s="24"/>
      <c r="E28" s="24"/>
      <c r="F28" s="24"/>
      <c r="G28" s="26"/>
      <c r="H28" s="24"/>
      <c r="I28" s="24"/>
      <c r="J28" s="24"/>
      <c r="K28" s="24"/>
      <c r="L28" s="24"/>
      <c r="M28" s="24"/>
      <c r="N28" s="24"/>
      <c r="O28" s="24"/>
      <c r="P28" s="24"/>
      <c r="Q28" s="23"/>
      <c r="R28" s="24"/>
      <c r="S28" s="24"/>
      <c r="T28" s="25"/>
      <c r="U28" s="25"/>
      <c r="V28" s="22"/>
      <c r="W28" s="22"/>
      <c r="X28" s="22"/>
      <c r="Y28" s="22"/>
      <c r="Z28" s="28" t="s">
        <v>65</v>
      </c>
    </row>
    <row r="29" spans="1:26" x14ac:dyDescent="0.25">
      <c r="B29" s="327" t="s">
        <v>263</v>
      </c>
      <c r="C29" s="327"/>
      <c r="D29" s="327" t="s">
        <v>264</v>
      </c>
      <c r="E29" s="327"/>
      <c r="F29" s="327">
        <v>304</v>
      </c>
      <c r="G29" s="329"/>
      <c r="H29" s="327">
        <v>33</v>
      </c>
      <c r="I29" s="158">
        <v>0.109</v>
      </c>
      <c r="J29" s="328">
        <v>77</v>
      </c>
      <c r="K29" s="174">
        <v>0.253</v>
      </c>
      <c r="L29" s="328">
        <v>163</v>
      </c>
      <c r="M29" s="174">
        <v>0.53600000000000003</v>
      </c>
      <c r="N29" s="327">
        <v>31</v>
      </c>
      <c r="O29" s="344">
        <v>0.10199999999999999</v>
      </c>
      <c r="P29" s="175"/>
      <c r="Q29" s="176"/>
      <c r="R29" s="329"/>
      <c r="S29" s="327"/>
      <c r="T29" s="179">
        <v>0.89100000000000001</v>
      </c>
      <c r="U29" s="179">
        <v>0.67989999999999995</v>
      </c>
      <c r="V29" s="22"/>
      <c r="W29" s="22"/>
      <c r="X29" s="22"/>
      <c r="Y29" s="22"/>
      <c r="Z29" s="28" t="s">
        <v>66</v>
      </c>
    </row>
    <row r="30" spans="1:26" x14ac:dyDescent="0.25">
      <c r="B30" s="327"/>
      <c r="C30" s="327"/>
      <c r="D30" s="327" t="s">
        <v>267</v>
      </c>
      <c r="E30" s="327"/>
      <c r="F30" s="327">
        <v>39927</v>
      </c>
      <c r="G30" s="329"/>
      <c r="H30" s="327"/>
      <c r="I30" s="158">
        <v>8.1000000000000003E-2</v>
      </c>
      <c r="J30" s="328"/>
      <c r="K30" s="174">
        <v>0.251</v>
      </c>
      <c r="L30" s="328"/>
      <c r="M30" s="174">
        <v>0.497</v>
      </c>
      <c r="N30" s="328"/>
      <c r="O30" s="174">
        <v>0.17100000000000001</v>
      </c>
      <c r="P30" s="328"/>
      <c r="Q30" s="176"/>
      <c r="R30" s="328"/>
      <c r="S30" s="328"/>
      <c r="T30" s="159">
        <v>0.91900000000000004</v>
      </c>
      <c r="U30" s="179">
        <v>0.66800000000000004</v>
      </c>
      <c r="V30" s="22"/>
      <c r="W30" s="22"/>
      <c r="X30" s="22"/>
      <c r="Y30" s="22"/>
      <c r="Z30" s="28" t="s">
        <v>67</v>
      </c>
    </row>
    <row r="31" spans="1:26" x14ac:dyDescent="0.25">
      <c r="B31" s="327"/>
      <c r="C31" s="327"/>
      <c r="D31" s="327" t="s">
        <v>268</v>
      </c>
      <c r="E31" s="327"/>
      <c r="F31" s="327"/>
      <c r="G31" s="329"/>
      <c r="H31" s="327"/>
      <c r="I31" s="158">
        <v>0.10199999999999999</v>
      </c>
      <c r="J31" s="328"/>
      <c r="K31" s="174">
        <v>0.29799999999999999</v>
      </c>
      <c r="L31" s="328"/>
      <c r="M31" s="174">
        <v>0.47499999999999998</v>
      </c>
      <c r="N31" s="328"/>
      <c r="O31" s="174">
        <v>0.125</v>
      </c>
      <c r="P31" s="328"/>
      <c r="Q31" s="176"/>
      <c r="R31" s="328"/>
      <c r="S31" s="328"/>
      <c r="T31" s="159">
        <v>0.89800000000000002</v>
      </c>
      <c r="U31" s="179">
        <v>0.6</v>
      </c>
      <c r="V31" s="22"/>
      <c r="W31" s="22"/>
      <c r="X31" s="22"/>
      <c r="Y31" s="22"/>
      <c r="Z31" s="28" t="s">
        <v>68</v>
      </c>
    </row>
    <row r="32" spans="1:26" x14ac:dyDescent="0.25"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22"/>
      <c r="W32" s="22"/>
      <c r="X32" s="22"/>
      <c r="Y32" s="22"/>
      <c r="Z32" s="28" t="s">
        <v>70</v>
      </c>
    </row>
    <row r="33" spans="1:26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8" t="s">
        <v>71</v>
      </c>
    </row>
    <row r="34" spans="1:26" x14ac:dyDescent="0.25">
      <c r="B34" s="320" t="s">
        <v>276</v>
      </c>
      <c r="C34" s="263"/>
      <c r="D34" s="393"/>
      <c r="E34" s="393"/>
      <c r="F34" s="393"/>
      <c r="G34" s="393"/>
      <c r="H34" s="394"/>
      <c r="I34" s="394"/>
      <c r="J34" s="394"/>
      <c r="K34" s="394"/>
      <c r="L34" s="394"/>
      <c r="M34" s="394"/>
      <c r="N34" s="394"/>
      <c r="O34" s="394"/>
      <c r="P34" s="395"/>
      <c r="Q34" s="395"/>
      <c r="R34" s="395"/>
      <c r="S34" s="395"/>
      <c r="T34" s="396"/>
      <c r="U34" s="396"/>
      <c r="V34" s="22"/>
      <c r="W34" s="22"/>
      <c r="X34" s="22"/>
      <c r="Y34" s="22"/>
      <c r="Z34" s="28" t="s">
        <v>77</v>
      </c>
    </row>
    <row r="35" spans="1:26" ht="30" x14ac:dyDescent="0.25">
      <c r="A35" s="125">
        <v>1</v>
      </c>
      <c r="B35" s="472" t="s">
        <v>277</v>
      </c>
      <c r="C35" s="469" t="s">
        <v>279</v>
      </c>
      <c r="D35" s="397"/>
      <c r="E35" s="397"/>
      <c r="F35" s="397"/>
      <c r="G35" s="397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96"/>
      <c r="T35" s="157"/>
      <c r="U35" s="157"/>
      <c r="V35" s="22"/>
      <c r="W35" s="22"/>
      <c r="X35" s="22"/>
      <c r="Y35" s="22"/>
      <c r="Z35" s="28" t="s">
        <v>79</v>
      </c>
    </row>
    <row r="36" spans="1:26" x14ac:dyDescent="0.25">
      <c r="A36" s="125">
        <v>2</v>
      </c>
      <c r="B36" s="472" t="s">
        <v>52</v>
      </c>
      <c r="C36" s="470"/>
      <c r="D36" s="30"/>
      <c r="E36" s="30"/>
      <c r="F36" s="30"/>
      <c r="G36" s="33"/>
      <c r="H36" s="30"/>
      <c r="I36" s="30"/>
      <c r="J36" s="31"/>
      <c r="K36" s="31"/>
      <c r="L36" s="31"/>
      <c r="M36" s="31"/>
      <c r="N36" s="30"/>
      <c r="O36" s="30"/>
      <c r="P36" s="30"/>
      <c r="Q36" s="34"/>
      <c r="R36" s="30"/>
      <c r="S36" s="30"/>
      <c r="T36" s="157"/>
      <c r="U36" s="157"/>
      <c r="V36" s="22"/>
      <c r="W36" s="22"/>
      <c r="X36" s="22"/>
      <c r="Y36" s="22"/>
      <c r="Z36" s="28" t="s">
        <v>80</v>
      </c>
    </row>
    <row r="37" spans="1:26" x14ac:dyDescent="0.25">
      <c r="A37" s="125">
        <v>3</v>
      </c>
      <c r="B37" s="472" t="s">
        <v>79</v>
      </c>
      <c r="C37" s="470"/>
      <c r="D37" s="398"/>
      <c r="E37" s="398"/>
      <c r="F37" s="398"/>
      <c r="G37" s="37"/>
      <c r="H37" s="398"/>
      <c r="I37" s="36"/>
      <c r="J37" s="398"/>
      <c r="K37" s="398"/>
      <c r="L37" s="398"/>
      <c r="M37" s="398"/>
      <c r="N37" s="398"/>
      <c r="O37" s="398"/>
      <c r="P37" s="398"/>
      <c r="Q37" s="34"/>
      <c r="R37" s="398"/>
      <c r="S37" s="398"/>
      <c r="T37" s="157"/>
      <c r="U37" s="157"/>
      <c r="V37" s="22"/>
      <c r="W37" s="22"/>
      <c r="X37" s="22"/>
      <c r="Y37" s="22"/>
      <c r="Z37" s="28" t="s">
        <v>81</v>
      </c>
    </row>
    <row r="38" spans="1:26" x14ac:dyDescent="0.25">
      <c r="A38" s="125">
        <v>4</v>
      </c>
      <c r="B38" s="475" t="s">
        <v>26</v>
      </c>
      <c r="C38" s="474"/>
      <c r="D38" s="31"/>
      <c r="E38" s="30"/>
      <c r="F38" s="30"/>
      <c r="G38" s="33"/>
      <c r="H38" s="30"/>
      <c r="I38" s="30"/>
      <c r="J38" s="31"/>
      <c r="K38" s="31"/>
      <c r="L38" s="31"/>
      <c r="M38" s="31"/>
      <c r="N38" s="30"/>
      <c r="O38" s="30"/>
      <c r="P38" s="30"/>
      <c r="Q38" s="34"/>
      <c r="R38" s="30"/>
      <c r="S38" s="30"/>
      <c r="T38" s="35"/>
      <c r="U38" s="35"/>
      <c r="V38" s="22"/>
      <c r="W38" s="22"/>
      <c r="X38" s="22"/>
      <c r="Y38" s="22"/>
      <c r="Z38" s="28" t="s">
        <v>82</v>
      </c>
    </row>
    <row r="39" spans="1:26" x14ac:dyDescent="0.25">
      <c r="A39" s="125">
        <v>5</v>
      </c>
      <c r="B39" s="476" t="s">
        <v>23</v>
      </c>
      <c r="C39" s="31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4"/>
      <c r="R39" s="31"/>
      <c r="S39" s="31"/>
      <c r="T39" s="35"/>
      <c r="U39" s="35"/>
      <c r="V39" s="22"/>
      <c r="W39" s="22"/>
      <c r="X39" s="22"/>
      <c r="Y39" s="22"/>
      <c r="Z39" s="28" t="s">
        <v>83</v>
      </c>
    </row>
    <row r="40" spans="1:26" x14ac:dyDescent="0.25">
      <c r="A40" s="125">
        <v>6</v>
      </c>
      <c r="B40" s="476" t="s">
        <v>28</v>
      </c>
      <c r="C40" s="31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4"/>
      <c r="R40" s="31"/>
      <c r="S40" s="31"/>
      <c r="T40" s="35"/>
      <c r="U40" s="35"/>
      <c r="V40" s="22"/>
      <c r="W40" s="22"/>
      <c r="X40" s="22"/>
      <c r="Y40" s="22"/>
      <c r="Z40" s="22"/>
    </row>
    <row r="41" spans="1:26" x14ac:dyDescent="0.25">
      <c r="A41" s="125">
        <v>7</v>
      </c>
      <c r="B41" s="477" t="s">
        <v>33</v>
      </c>
      <c r="C41" s="160"/>
      <c r="D41" s="320"/>
      <c r="E41" s="160"/>
      <c r="F41" s="160"/>
      <c r="G41" s="399"/>
      <c r="H41" s="160"/>
      <c r="I41" s="30"/>
      <c r="J41" s="31"/>
      <c r="K41" s="31"/>
      <c r="L41" s="31"/>
      <c r="M41" s="31"/>
      <c r="N41" s="30"/>
      <c r="O41" s="30"/>
      <c r="P41" s="30"/>
      <c r="Q41" s="34"/>
      <c r="R41" s="30"/>
      <c r="S41" s="30"/>
      <c r="T41" s="35"/>
      <c r="U41" s="35"/>
      <c r="V41" s="22"/>
      <c r="W41" s="22"/>
      <c r="X41" s="22"/>
      <c r="Y41" s="22"/>
      <c r="Z41" s="22"/>
    </row>
    <row r="42" spans="1:26" x14ac:dyDescent="0.25">
      <c r="A42" s="125">
        <v>8</v>
      </c>
      <c r="B42" s="477" t="s">
        <v>373</v>
      </c>
      <c r="C42" s="36"/>
      <c r="D42" s="36"/>
      <c r="E42" s="36"/>
      <c r="F42" s="36"/>
      <c r="G42" s="37"/>
      <c r="H42" s="36"/>
      <c r="I42" s="36"/>
      <c r="J42" s="31"/>
      <c r="K42" s="33"/>
      <c r="L42" s="31"/>
      <c r="M42" s="33"/>
      <c r="N42" s="30"/>
      <c r="O42" s="33"/>
      <c r="P42" s="30"/>
      <c r="Q42" s="34"/>
      <c r="R42" s="34"/>
      <c r="S42" s="30"/>
      <c r="T42" s="35"/>
      <c r="U42" s="35"/>
      <c r="V42" s="22"/>
      <c r="W42" s="22"/>
      <c r="X42" s="22"/>
      <c r="Y42" s="22"/>
      <c r="Z42" s="22"/>
    </row>
    <row r="43" spans="1:26" x14ac:dyDescent="0.25">
      <c r="A43" s="125">
        <v>9</v>
      </c>
      <c r="B43" s="477" t="s">
        <v>374</v>
      </c>
      <c r="C43" s="30"/>
      <c r="D43" s="31"/>
      <c r="E43" s="30"/>
      <c r="F43" s="30"/>
      <c r="G43" s="33"/>
      <c r="H43" s="30"/>
      <c r="I43" s="33"/>
      <c r="J43" s="31"/>
      <c r="K43" s="31"/>
      <c r="L43" s="31"/>
      <c r="M43" s="31"/>
      <c r="N43" s="31"/>
      <c r="O43" s="31"/>
      <c r="P43" s="31"/>
      <c r="Q43" s="34"/>
      <c r="R43" s="31"/>
      <c r="S43" s="31"/>
      <c r="T43" s="35"/>
      <c r="U43" s="35"/>
      <c r="V43" s="22"/>
      <c r="W43" s="22"/>
      <c r="X43" s="22"/>
      <c r="Y43" s="22"/>
      <c r="Z43" s="22"/>
    </row>
    <row r="44" spans="1:26" x14ac:dyDescent="0.25">
      <c r="A44" s="125">
        <v>10</v>
      </c>
      <c r="B44" s="477" t="s">
        <v>45</v>
      </c>
      <c r="C44" s="31"/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0"/>
      <c r="O44" s="30"/>
      <c r="P44" s="30"/>
      <c r="Q44" s="34"/>
      <c r="R44" s="30"/>
      <c r="S44" s="30"/>
      <c r="T44" s="35"/>
      <c r="U44" s="35"/>
      <c r="V44" s="22"/>
      <c r="W44" s="22"/>
      <c r="X44" s="22"/>
      <c r="Y44" s="22"/>
      <c r="Z44" s="22"/>
    </row>
    <row r="45" spans="1:26" x14ac:dyDescent="0.25">
      <c r="A45" s="125">
        <v>11</v>
      </c>
      <c r="B45" s="476" t="s">
        <v>375</v>
      </c>
      <c r="C45" s="30"/>
      <c r="D45" s="30"/>
      <c r="E45" s="30"/>
      <c r="F45" s="30"/>
      <c r="G45" s="33"/>
      <c r="H45" s="30"/>
      <c r="I45" s="30"/>
      <c r="J45" s="31"/>
      <c r="K45" s="31"/>
      <c r="L45" s="31"/>
      <c r="M45" s="31"/>
      <c r="N45" s="30"/>
      <c r="O45" s="30"/>
      <c r="P45" s="30"/>
      <c r="Q45" s="34"/>
      <c r="R45" s="30"/>
      <c r="S45" s="30"/>
      <c r="T45" s="35"/>
      <c r="U45" s="35"/>
      <c r="V45" s="22"/>
      <c r="W45" s="22"/>
      <c r="X45" s="22"/>
      <c r="Y45" s="22"/>
      <c r="Z45" s="22"/>
    </row>
    <row r="46" spans="1:26" x14ac:dyDescent="0.25">
      <c r="A46" s="125">
        <v>12</v>
      </c>
      <c r="B46" s="477" t="s">
        <v>48</v>
      </c>
      <c r="C46" s="30"/>
      <c r="D46" s="30"/>
      <c r="E46" s="30"/>
      <c r="F46" s="30"/>
      <c r="G46" s="33"/>
      <c r="H46" s="30"/>
      <c r="I46" s="30"/>
      <c r="J46" s="30"/>
      <c r="K46" s="30"/>
      <c r="L46" s="30"/>
      <c r="M46" s="30"/>
      <c r="N46" s="30"/>
      <c r="O46" s="30"/>
      <c r="P46" s="30"/>
      <c r="Q46" s="34"/>
      <c r="R46" s="30"/>
      <c r="S46" s="30"/>
      <c r="T46" s="35"/>
      <c r="U46" s="35"/>
      <c r="V46" s="22"/>
      <c r="W46" s="22"/>
      <c r="X46" s="22"/>
      <c r="Y46" s="22"/>
      <c r="Z46" s="22"/>
    </row>
    <row r="47" spans="1:26" x14ac:dyDescent="0.25">
      <c r="A47" s="125">
        <v>13</v>
      </c>
      <c r="B47" s="477" t="s">
        <v>53</v>
      </c>
      <c r="C47" s="30"/>
      <c r="D47" s="30"/>
      <c r="E47" s="30"/>
      <c r="F47" s="30"/>
      <c r="G47" s="33"/>
      <c r="H47" s="30"/>
      <c r="I47" s="30"/>
      <c r="J47" s="31"/>
      <c r="K47" s="38"/>
      <c r="L47" s="31"/>
      <c r="M47" s="39"/>
      <c r="N47" s="30"/>
      <c r="O47" s="40"/>
      <c r="P47" s="30"/>
      <c r="Q47" s="34"/>
      <c r="R47" s="30"/>
      <c r="S47" s="30"/>
      <c r="T47" s="35"/>
      <c r="U47" s="35"/>
    </row>
    <row r="48" spans="1:26" x14ac:dyDescent="0.25">
      <c r="A48" s="125">
        <v>14</v>
      </c>
      <c r="B48" s="476" t="s">
        <v>376</v>
      </c>
      <c r="C48" s="30"/>
      <c r="D48" s="30"/>
      <c r="E48" s="30"/>
      <c r="F48" s="30"/>
      <c r="G48" s="33"/>
      <c r="H48" s="30"/>
      <c r="I48" s="30"/>
      <c r="J48" s="31"/>
      <c r="K48" s="31"/>
      <c r="L48" s="31"/>
      <c r="M48" s="31"/>
      <c r="N48" s="30"/>
      <c r="O48" s="30"/>
      <c r="P48" s="41"/>
      <c r="Q48" s="34"/>
      <c r="R48" s="33"/>
      <c r="S48" s="30"/>
      <c r="T48" s="35"/>
      <c r="U48" s="35"/>
    </row>
    <row r="49" spans="1:21" x14ac:dyDescent="0.25">
      <c r="A49" s="125">
        <v>15</v>
      </c>
      <c r="B49" s="476" t="s">
        <v>67</v>
      </c>
      <c r="C49" s="30"/>
      <c r="D49" s="30"/>
      <c r="E49" s="30"/>
      <c r="F49" s="30"/>
      <c r="G49" s="33"/>
      <c r="H49" s="30"/>
      <c r="I49" s="30"/>
      <c r="J49" s="31"/>
      <c r="K49" s="31"/>
      <c r="L49" s="31"/>
      <c r="M49" s="31"/>
      <c r="N49" s="31"/>
      <c r="O49" s="31"/>
      <c r="P49" s="31"/>
      <c r="Q49" s="34"/>
      <c r="R49" s="31"/>
      <c r="S49" s="31"/>
      <c r="T49" s="35"/>
      <c r="U49" s="35"/>
    </row>
    <row r="50" spans="1:21" x14ac:dyDescent="0.25">
      <c r="A50" s="125">
        <v>16</v>
      </c>
      <c r="B50" s="476" t="s">
        <v>377</v>
      </c>
      <c r="C50" s="31"/>
      <c r="D50" s="31"/>
      <c r="E50" s="31"/>
      <c r="F50" s="31"/>
      <c r="G50" s="32"/>
      <c r="H50" s="31"/>
      <c r="I50" s="31"/>
      <c r="J50" s="30"/>
      <c r="K50" s="30"/>
      <c r="L50" s="30"/>
      <c r="M50" s="30"/>
      <c r="N50" s="30"/>
      <c r="O50" s="30"/>
      <c r="P50" s="30"/>
      <c r="Q50" s="34"/>
      <c r="R50" s="30"/>
      <c r="S50" s="30"/>
      <c r="T50" s="35"/>
      <c r="U50" s="35"/>
    </row>
    <row r="51" spans="1:21" x14ac:dyDescent="0.25">
      <c r="A51" s="125">
        <v>17</v>
      </c>
      <c r="B51" s="117" t="s">
        <v>49</v>
      </c>
      <c r="C51" s="30"/>
      <c r="D51" s="30"/>
      <c r="E51" s="30"/>
      <c r="F51" s="30"/>
      <c r="G51" s="33"/>
      <c r="H51" s="30"/>
      <c r="I51" s="30"/>
      <c r="J51" s="31"/>
      <c r="K51" s="31"/>
      <c r="L51" s="31"/>
      <c r="M51" s="31"/>
      <c r="N51" s="30"/>
      <c r="O51" s="30"/>
      <c r="P51" s="30"/>
      <c r="Q51" s="34"/>
      <c r="R51" s="30"/>
      <c r="S51" s="30"/>
      <c r="T51" s="35"/>
      <c r="U51" s="35"/>
    </row>
    <row r="52" spans="1:21" x14ac:dyDescent="0.25">
      <c r="A52" s="125">
        <v>18</v>
      </c>
      <c r="B52" s="117" t="s">
        <v>60</v>
      </c>
      <c r="C52" s="30"/>
      <c r="D52" s="30"/>
      <c r="E52" s="30"/>
      <c r="F52" s="30"/>
      <c r="G52" s="33"/>
      <c r="H52" s="30"/>
      <c r="I52" s="30"/>
      <c r="J52" s="31"/>
      <c r="K52" s="31"/>
      <c r="L52" s="31"/>
      <c r="M52" s="31"/>
      <c r="N52" s="30"/>
      <c r="O52" s="30"/>
      <c r="P52" s="30"/>
      <c r="Q52" s="34"/>
      <c r="R52" s="30"/>
      <c r="S52" s="30"/>
      <c r="T52" s="35"/>
      <c r="U52" s="35"/>
    </row>
    <row r="53" spans="1:21" x14ac:dyDescent="0.25">
      <c r="A53" s="125">
        <v>19</v>
      </c>
      <c r="B53" s="117" t="s">
        <v>378</v>
      </c>
      <c r="C53" s="30"/>
      <c r="D53" s="30"/>
      <c r="E53" s="30"/>
      <c r="F53" s="30"/>
      <c r="G53" s="33"/>
      <c r="H53" s="30"/>
      <c r="I53" s="30"/>
      <c r="J53" s="30"/>
      <c r="K53" s="40"/>
      <c r="L53" s="30"/>
      <c r="M53" s="40"/>
      <c r="N53" s="30"/>
      <c r="O53" s="40"/>
      <c r="P53" s="30"/>
      <c r="Q53" s="34"/>
      <c r="R53" s="30"/>
      <c r="S53" s="30"/>
      <c r="T53" s="35"/>
      <c r="U53" s="35"/>
    </row>
    <row r="54" spans="1:21" x14ac:dyDescent="0.25">
      <c r="A54" s="125">
        <v>20</v>
      </c>
      <c r="B54" s="24" t="s">
        <v>62</v>
      </c>
      <c r="C54" s="30"/>
      <c r="D54" s="30"/>
      <c r="E54" s="30"/>
      <c r="F54" s="30"/>
      <c r="G54" s="33"/>
      <c r="H54" s="30"/>
      <c r="I54" s="40"/>
      <c r="J54" s="31"/>
      <c r="K54" s="31"/>
      <c r="L54" s="31"/>
      <c r="M54" s="31"/>
      <c r="N54" s="31"/>
      <c r="O54" s="31"/>
      <c r="P54" s="31"/>
      <c r="Q54" s="34"/>
      <c r="R54" s="31"/>
      <c r="S54" s="31"/>
      <c r="T54" s="35"/>
      <c r="U54" s="35"/>
    </row>
    <row r="55" spans="1:21" x14ac:dyDescent="0.25">
      <c r="B55" s="31"/>
      <c r="C55" s="31"/>
      <c r="D55" s="31"/>
      <c r="E55" s="31"/>
      <c r="F55" s="31"/>
      <c r="G55" s="32"/>
      <c r="H55" s="31"/>
      <c r="I55" s="31"/>
      <c r="J55" s="31"/>
      <c r="K55" s="31"/>
      <c r="L55" s="31"/>
      <c r="M55" s="31"/>
      <c r="N55" s="30"/>
      <c r="O55" s="30"/>
      <c r="P55" s="30"/>
      <c r="Q55" s="34"/>
      <c r="R55" s="30"/>
      <c r="S55" s="30"/>
      <c r="T55" s="35"/>
      <c r="U55" s="35"/>
    </row>
    <row r="56" spans="1:21" x14ac:dyDescent="0.25">
      <c r="B56" s="31"/>
      <c r="C56" s="30"/>
      <c r="D56" s="30"/>
      <c r="E56" s="30"/>
      <c r="F56" s="30"/>
      <c r="G56" s="33"/>
      <c r="H56" s="30"/>
      <c r="I56" s="30"/>
      <c r="J56" s="31"/>
      <c r="K56" s="42"/>
      <c r="L56" s="31"/>
      <c r="M56" s="42"/>
      <c r="N56" s="30"/>
      <c r="O56" s="34"/>
      <c r="P56" s="30"/>
      <c r="Q56" s="34"/>
      <c r="R56" s="30"/>
      <c r="S56" s="30"/>
      <c r="T56" s="35"/>
      <c r="U56" s="35"/>
    </row>
    <row r="57" spans="1:21" x14ac:dyDescent="0.25">
      <c r="B57" s="30"/>
      <c r="C57" s="30"/>
      <c r="D57" s="30"/>
      <c r="E57" s="30"/>
      <c r="F57" s="30"/>
      <c r="G57" s="41"/>
      <c r="H57" s="30"/>
      <c r="I57" s="41"/>
      <c r="J57" s="31"/>
      <c r="K57" s="31"/>
      <c r="L57" s="31"/>
      <c r="M57" s="31"/>
      <c r="N57" s="31"/>
      <c r="O57" s="31"/>
      <c r="P57" s="31"/>
      <c r="Q57" s="34"/>
      <c r="R57" s="31"/>
      <c r="S57" s="31"/>
      <c r="T57" s="35"/>
      <c r="U57" s="35"/>
    </row>
    <row r="58" spans="1:21" x14ac:dyDescent="0.25">
      <c r="B58" s="30"/>
      <c r="C58" s="31"/>
      <c r="D58" s="31"/>
      <c r="E58" s="31"/>
      <c r="F58" s="31"/>
      <c r="G58" s="32"/>
      <c r="H58" s="31"/>
      <c r="I58" s="31"/>
      <c r="J58" s="31"/>
      <c r="K58" s="31"/>
      <c r="L58" s="31"/>
      <c r="M58" s="31"/>
      <c r="N58" s="30"/>
      <c r="O58" s="30"/>
      <c r="P58" s="30"/>
      <c r="Q58" s="34"/>
      <c r="R58" s="30"/>
      <c r="S58" s="30"/>
      <c r="T58" s="35"/>
      <c r="U58" s="35"/>
    </row>
    <row r="59" spans="1:21" x14ac:dyDescent="0.25">
      <c r="B59" s="31"/>
      <c r="C59" s="30"/>
      <c r="D59" s="30"/>
      <c r="E59" s="30"/>
      <c r="F59" s="30"/>
      <c r="G59" s="33"/>
      <c r="H59" s="30"/>
      <c r="I59" s="30"/>
      <c r="J59" s="30"/>
      <c r="K59" s="30"/>
      <c r="L59" s="30"/>
      <c r="M59" s="30"/>
      <c r="N59" s="30"/>
      <c r="O59" s="30"/>
      <c r="P59" s="30"/>
      <c r="Q59" s="34"/>
      <c r="R59" s="30"/>
      <c r="S59" s="30"/>
      <c r="T59" s="35"/>
      <c r="U59" s="35"/>
    </row>
    <row r="60" spans="1:21" ht="15.75" x14ac:dyDescent="0.25">
      <c r="B60" s="31"/>
      <c r="C60" s="30"/>
      <c r="D60" s="30"/>
      <c r="E60" s="30"/>
      <c r="F60" s="30"/>
      <c r="G60" s="33"/>
      <c r="H60" s="30"/>
      <c r="I60" s="30"/>
      <c r="J60" s="43"/>
      <c r="K60" s="44"/>
      <c r="L60" s="43"/>
      <c r="M60" s="44"/>
      <c r="N60" s="43"/>
      <c r="O60" s="44"/>
      <c r="P60" s="43"/>
      <c r="Q60" s="34"/>
      <c r="R60" s="43"/>
      <c r="S60" s="43"/>
      <c r="T60" s="46"/>
      <c r="U60" s="46"/>
    </row>
    <row r="61" spans="1:21" ht="15.75" x14ac:dyDescent="0.25">
      <c r="B61" s="30"/>
      <c r="C61" s="45"/>
      <c r="D61" s="45"/>
      <c r="E61" s="43"/>
      <c r="F61" s="43"/>
      <c r="G61" s="47"/>
      <c r="H61" s="43"/>
      <c r="I61" s="44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5.75" x14ac:dyDescent="0.25">
      <c r="B62" s="4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x14ac:dyDescent="0.25">
      <c r="B63" s="22"/>
      <c r="C63" s="27"/>
      <c r="D63" s="2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5.75" x14ac:dyDescent="0.25">
      <c r="B64" s="27"/>
      <c r="C64" s="27"/>
      <c r="D64" s="27"/>
      <c r="E64" s="22"/>
      <c r="F64" s="22"/>
      <c r="G64" s="22"/>
      <c r="H64" s="22"/>
      <c r="I64" s="2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2"/>
    </row>
    <row r="65" spans="2:21" ht="15.75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2"/>
    </row>
    <row r="66" spans="2:21" ht="15.75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2"/>
    </row>
    <row r="67" spans="2:21" ht="15.75" x14ac:dyDescent="0.25">
      <c r="B67" s="27"/>
      <c r="C67" s="27"/>
      <c r="D67" s="27"/>
      <c r="E67" s="27"/>
      <c r="F67" s="27"/>
      <c r="G67" s="27"/>
      <c r="H67" s="27"/>
      <c r="I67" s="27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5.75" x14ac:dyDescent="0.25">
      <c r="B68" s="2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autoFilter ref="B4:U25">
    <sortState ref="B5:U26">
      <sortCondition descending="1" ref="P4:P25"/>
    </sortState>
  </autoFilter>
  <sortState ref="B5:V26">
    <sortCondition ref="B5"/>
  </sortState>
  <mergeCells count="3">
    <mergeCell ref="B1:F1"/>
    <mergeCell ref="B2:U2"/>
    <mergeCell ref="B32:U32"/>
  </mergeCells>
  <dataValidations count="3">
    <dataValidation type="list" allowBlank="1" showInputMessage="1" showErrorMessage="1" sqref="C7:C25">
      <formula1>$AA$5:$AA$9</formula1>
    </dataValidation>
    <dataValidation type="list" allowBlank="1" showInputMessage="1" showErrorMessage="1" sqref="B7:B25">
      <formula1>$Z$5:$Z$39</formula1>
    </dataValidation>
    <dataValidation type="list" allowBlank="1" showInputMessage="1" showErrorMessage="1" sqref="C27">
      <formula1>$AB$5:$AB$9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N17" sqref="N17"/>
    </sheetView>
  </sheetViews>
  <sheetFormatPr defaultRowHeight="15" x14ac:dyDescent="0.25"/>
  <sheetData>
    <row r="1" spans="1:26" s="79" customFormat="1" x14ac:dyDescent="0.25"/>
    <row r="2" spans="1:26" s="79" customFormat="1" ht="21" x14ac:dyDescent="0.35">
      <c r="A2" s="490" t="s">
        <v>300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spans="1:26" s="79" customFormat="1" x14ac:dyDescent="0.25"/>
    <row r="4" spans="1:26" x14ac:dyDescent="0.25">
      <c r="A4" s="488" t="s">
        <v>35</v>
      </c>
      <c r="B4" s="488"/>
      <c r="C4" s="488"/>
      <c r="D4" s="487" t="s">
        <v>280</v>
      </c>
      <c r="E4" s="331"/>
      <c r="F4" s="332" t="s">
        <v>281</v>
      </c>
      <c r="G4" s="332" t="s">
        <v>282</v>
      </c>
      <c r="H4" s="332" t="s">
        <v>283</v>
      </c>
      <c r="I4" s="332" t="s">
        <v>284</v>
      </c>
      <c r="J4" s="332" t="s">
        <v>285</v>
      </c>
      <c r="K4" s="332" t="s">
        <v>286</v>
      </c>
      <c r="L4" s="332" t="s">
        <v>287</v>
      </c>
      <c r="M4" s="332">
        <v>3</v>
      </c>
      <c r="N4" s="332" t="s">
        <v>288</v>
      </c>
      <c r="O4" s="332" t="s">
        <v>289</v>
      </c>
      <c r="P4" s="332" t="s">
        <v>290</v>
      </c>
      <c r="Q4" s="332" t="s">
        <v>291</v>
      </c>
      <c r="R4" s="332" t="s">
        <v>292</v>
      </c>
      <c r="S4" s="332" t="s">
        <v>293</v>
      </c>
      <c r="T4" s="332" t="s">
        <v>294</v>
      </c>
      <c r="U4" s="332" t="s">
        <v>295</v>
      </c>
      <c r="V4" s="332">
        <v>8</v>
      </c>
      <c r="W4" s="332">
        <v>9</v>
      </c>
      <c r="X4" s="332">
        <v>10</v>
      </c>
      <c r="Y4" s="332">
        <v>11</v>
      </c>
      <c r="Z4" s="332">
        <v>12</v>
      </c>
    </row>
    <row r="5" spans="1:26" x14ac:dyDescent="0.25">
      <c r="A5" s="488"/>
      <c r="B5" s="488"/>
      <c r="C5" s="488"/>
      <c r="D5" s="487"/>
      <c r="E5" s="333" t="s">
        <v>296</v>
      </c>
      <c r="F5" s="487">
        <v>4</v>
      </c>
      <c r="G5" s="487">
        <v>3</v>
      </c>
      <c r="H5" s="487">
        <v>2</v>
      </c>
      <c r="I5" s="487">
        <v>3</v>
      </c>
      <c r="J5" s="487">
        <v>3</v>
      </c>
      <c r="K5" s="487">
        <v>3</v>
      </c>
      <c r="L5" s="487">
        <v>3</v>
      </c>
      <c r="M5" s="487">
        <v>2</v>
      </c>
      <c r="N5" s="487">
        <v>3</v>
      </c>
      <c r="O5" s="487">
        <v>2</v>
      </c>
      <c r="P5" s="487">
        <v>2</v>
      </c>
      <c r="Q5" s="487">
        <v>2</v>
      </c>
      <c r="R5" s="487">
        <v>2</v>
      </c>
      <c r="S5" s="487">
        <v>1</v>
      </c>
      <c r="T5" s="487">
        <v>2</v>
      </c>
      <c r="U5" s="487">
        <v>1</v>
      </c>
      <c r="V5" s="487">
        <v>2</v>
      </c>
      <c r="W5" s="487">
        <v>2</v>
      </c>
      <c r="X5" s="487">
        <v>1</v>
      </c>
      <c r="Y5" s="487">
        <v>1</v>
      </c>
      <c r="Z5" s="487">
        <v>1</v>
      </c>
    </row>
    <row r="6" spans="1:26" x14ac:dyDescent="0.25">
      <c r="A6" s="488"/>
      <c r="B6" s="488"/>
      <c r="C6" s="488"/>
      <c r="D6" s="487"/>
      <c r="E6" s="333" t="s">
        <v>297</v>
      </c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</row>
    <row r="7" spans="1:26" s="79" customFormat="1" ht="63.75" x14ac:dyDescent="0.25">
      <c r="A7" s="330"/>
      <c r="B7" s="330"/>
      <c r="C7" s="330" t="s">
        <v>299</v>
      </c>
      <c r="D7" s="334">
        <v>701</v>
      </c>
      <c r="E7" s="335"/>
      <c r="F7" s="336">
        <v>66</v>
      </c>
      <c r="G7" s="336">
        <v>63</v>
      </c>
      <c r="H7" s="336">
        <v>90</v>
      </c>
      <c r="I7" s="339">
        <v>67</v>
      </c>
      <c r="J7" s="336">
        <v>81</v>
      </c>
      <c r="K7" s="337">
        <v>50</v>
      </c>
      <c r="L7" s="337">
        <v>54</v>
      </c>
      <c r="M7" s="336">
        <v>74</v>
      </c>
      <c r="N7" s="339">
        <v>73</v>
      </c>
      <c r="O7" s="337">
        <v>51</v>
      </c>
      <c r="P7" s="338">
        <v>47</v>
      </c>
      <c r="Q7" s="338">
        <v>32</v>
      </c>
      <c r="R7" s="336">
        <v>65</v>
      </c>
      <c r="S7" s="338">
        <v>50</v>
      </c>
      <c r="T7" s="338">
        <v>54</v>
      </c>
      <c r="U7" s="338">
        <v>41</v>
      </c>
      <c r="V7" s="338">
        <v>42</v>
      </c>
      <c r="W7" s="338">
        <v>34</v>
      </c>
      <c r="X7" s="338">
        <v>59</v>
      </c>
      <c r="Y7" s="338">
        <v>52</v>
      </c>
      <c r="Z7" s="338">
        <v>83</v>
      </c>
    </row>
    <row r="8" spans="1:26" s="79" customFormat="1" ht="15.75" customHeight="1" x14ac:dyDescent="0.25">
      <c r="A8" s="330"/>
      <c r="B8" s="489" t="s">
        <v>267</v>
      </c>
      <c r="C8" s="489"/>
      <c r="D8" s="334">
        <v>50749</v>
      </c>
      <c r="E8" s="335"/>
      <c r="F8" s="336">
        <v>66</v>
      </c>
      <c r="G8" s="336">
        <v>65</v>
      </c>
      <c r="H8" s="336">
        <v>90</v>
      </c>
      <c r="I8" s="339">
        <v>59</v>
      </c>
      <c r="J8" s="336">
        <v>81</v>
      </c>
      <c r="K8" s="336">
        <v>50</v>
      </c>
      <c r="L8" s="336">
        <v>56</v>
      </c>
      <c r="M8" s="336">
        <v>75</v>
      </c>
      <c r="N8" s="339">
        <v>69</v>
      </c>
      <c r="O8" s="336">
        <v>48</v>
      </c>
      <c r="P8" s="338">
        <v>51</v>
      </c>
      <c r="Q8" s="338">
        <v>37</v>
      </c>
      <c r="R8" s="336">
        <v>65</v>
      </c>
      <c r="S8" s="338">
        <v>53</v>
      </c>
      <c r="T8" s="338">
        <v>58</v>
      </c>
      <c r="U8" s="338">
        <v>47</v>
      </c>
      <c r="V8" s="338">
        <v>50</v>
      </c>
      <c r="W8" s="338">
        <v>40</v>
      </c>
      <c r="X8" s="338">
        <v>63</v>
      </c>
      <c r="Y8" s="336">
        <v>50</v>
      </c>
      <c r="Z8" s="338">
        <v>87</v>
      </c>
    </row>
    <row r="9" spans="1:26" x14ac:dyDescent="0.25">
      <c r="A9" s="489" t="s">
        <v>298</v>
      </c>
      <c r="B9" s="489"/>
      <c r="C9" s="489"/>
      <c r="D9" s="334">
        <v>1101170</v>
      </c>
      <c r="E9" s="335"/>
      <c r="F9" s="336">
        <v>60</v>
      </c>
      <c r="G9" s="336">
        <v>59</v>
      </c>
      <c r="H9" s="336">
        <v>89</v>
      </c>
      <c r="I9" s="339">
        <v>53</v>
      </c>
      <c r="J9" s="336">
        <v>79</v>
      </c>
      <c r="K9" s="336">
        <v>44</v>
      </c>
      <c r="L9" s="336">
        <v>54</v>
      </c>
      <c r="M9" s="336">
        <v>71</v>
      </c>
      <c r="N9" s="339">
        <v>72</v>
      </c>
      <c r="O9" s="336">
        <v>49</v>
      </c>
      <c r="P9" s="338">
        <v>56</v>
      </c>
      <c r="Q9" s="338">
        <v>42</v>
      </c>
      <c r="R9" s="336">
        <v>60</v>
      </c>
      <c r="S9" s="336">
        <v>48</v>
      </c>
      <c r="T9" s="336">
        <v>57</v>
      </c>
      <c r="U9" s="338">
        <v>45</v>
      </c>
      <c r="V9" s="338">
        <v>47</v>
      </c>
      <c r="W9" s="338">
        <v>38</v>
      </c>
      <c r="X9" s="336">
        <v>56</v>
      </c>
      <c r="Y9" s="338">
        <v>58</v>
      </c>
      <c r="Z9" s="338">
        <v>84</v>
      </c>
    </row>
    <row r="11" spans="1:26" x14ac:dyDescent="0.25">
      <c r="A11" t="s">
        <v>301</v>
      </c>
    </row>
    <row r="12" spans="1:26" ht="27" customHeight="1" x14ac:dyDescent="0.3">
      <c r="A12" t="s">
        <v>302</v>
      </c>
    </row>
    <row r="13" spans="1:26" ht="26.25" customHeight="1" x14ac:dyDescent="0.3">
      <c r="A13" s="238" t="s">
        <v>303</v>
      </c>
    </row>
    <row r="14" spans="1:26" ht="28.5" customHeight="1" x14ac:dyDescent="0.3">
      <c r="A14" t="s">
        <v>304</v>
      </c>
    </row>
    <row r="15" spans="1:26" ht="31.5" customHeight="1" x14ac:dyDescent="0.3">
      <c r="A15" t="s">
        <v>305</v>
      </c>
    </row>
    <row r="17" spans="1:12" ht="15.75" x14ac:dyDescent="0.25">
      <c r="A17" s="340" t="s">
        <v>306</v>
      </c>
      <c r="B17" s="340"/>
      <c r="C17" s="340"/>
    </row>
    <row r="18" spans="1:12" ht="125.25" customHeight="1" x14ac:dyDescent="0.25">
      <c r="A18" s="491" t="s">
        <v>308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</row>
    <row r="20" spans="1:12" ht="210" customHeight="1" x14ac:dyDescent="0.25">
      <c r="A20" s="492" t="s">
        <v>307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</row>
    <row r="23" spans="1:12" ht="214.5" customHeight="1" x14ac:dyDescent="0.25">
      <c r="A23" s="493" t="s">
        <v>315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</row>
    <row r="24" spans="1:12" ht="39" customHeight="1" x14ac:dyDescent="0.25">
      <c r="A24" s="494" t="s">
        <v>313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</row>
    <row r="26" spans="1:12" ht="215.25" customHeight="1" x14ac:dyDescent="0.25">
      <c r="A26" s="491" t="s">
        <v>314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</row>
  </sheetData>
  <mergeCells count="31">
    <mergeCell ref="A20:L20"/>
    <mergeCell ref="A23:L23"/>
    <mergeCell ref="A24:L24"/>
    <mergeCell ref="A26:L26"/>
    <mergeCell ref="A9:C9"/>
    <mergeCell ref="B8:C8"/>
    <mergeCell ref="A2:Z2"/>
    <mergeCell ref="A18:L18"/>
    <mergeCell ref="V5:V6"/>
    <mergeCell ref="W5:W6"/>
    <mergeCell ref="X5:X6"/>
    <mergeCell ref="Y5:Y6"/>
    <mergeCell ref="Z5:Z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4:C6"/>
    <mergeCell ref="D4:D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5"/>
  <sheetViews>
    <sheetView topLeftCell="A7" workbookViewId="0">
      <selection activeCell="A11" sqref="A11:O15"/>
    </sheetView>
  </sheetViews>
  <sheetFormatPr defaultRowHeight="15" x14ac:dyDescent="0.25"/>
  <cols>
    <col min="4" max="4" width="10.28515625" bestFit="1" customWidth="1"/>
    <col min="6" max="21" width="9.28515625" bestFit="1" customWidth="1"/>
  </cols>
  <sheetData>
    <row r="2" spans="1:26" ht="21" x14ac:dyDescent="0.35">
      <c r="A2" s="490" t="s">
        <v>321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358"/>
      <c r="W2" s="358"/>
      <c r="X2" s="358"/>
      <c r="Y2" s="358"/>
      <c r="Z2" s="358"/>
    </row>
    <row r="4" spans="1:26" ht="15.75" x14ac:dyDescent="0.25">
      <c r="A4" s="496" t="s">
        <v>35</v>
      </c>
      <c r="B4" s="496"/>
      <c r="C4" s="496"/>
      <c r="D4" s="495" t="s">
        <v>280</v>
      </c>
      <c r="E4" s="355"/>
      <c r="F4" s="356">
        <v>1</v>
      </c>
      <c r="G4" s="356">
        <v>2</v>
      </c>
      <c r="H4" s="356">
        <v>3</v>
      </c>
      <c r="I4" s="356">
        <v>4</v>
      </c>
      <c r="J4" s="356">
        <v>5</v>
      </c>
      <c r="K4" s="356">
        <v>6</v>
      </c>
      <c r="L4" s="356">
        <v>7</v>
      </c>
      <c r="M4" s="356">
        <v>8</v>
      </c>
      <c r="N4" s="356">
        <v>9</v>
      </c>
      <c r="O4" s="356">
        <v>10</v>
      </c>
      <c r="P4" s="356" t="s">
        <v>317</v>
      </c>
      <c r="Q4" s="356" t="s">
        <v>318</v>
      </c>
      <c r="R4" s="356" t="s">
        <v>319</v>
      </c>
      <c r="S4" s="356" t="s">
        <v>320</v>
      </c>
      <c r="T4" s="356">
        <v>13</v>
      </c>
      <c r="U4" s="356">
        <v>14</v>
      </c>
    </row>
    <row r="5" spans="1:26" x14ac:dyDescent="0.25">
      <c r="A5" s="496"/>
      <c r="B5" s="496"/>
      <c r="C5" s="496"/>
      <c r="D5" s="495"/>
      <c r="E5" s="357" t="s">
        <v>296</v>
      </c>
      <c r="F5" s="495">
        <v>1</v>
      </c>
      <c r="G5" s="495">
        <v>1</v>
      </c>
      <c r="H5" s="495">
        <v>1</v>
      </c>
      <c r="I5" s="495">
        <v>1</v>
      </c>
      <c r="J5" s="495">
        <v>1</v>
      </c>
      <c r="K5" s="495">
        <v>2</v>
      </c>
      <c r="L5" s="495">
        <v>1</v>
      </c>
      <c r="M5" s="495">
        <v>1</v>
      </c>
      <c r="N5" s="495">
        <v>2</v>
      </c>
      <c r="O5" s="495">
        <v>2</v>
      </c>
      <c r="P5" s="495">
        <v>1</v>
      </c>
      <c r="Q5" s="495">
        <v>1</v>
      </c>
      <c r="R5" s="495">
        <v>1</v>
      </c>
      <c r="S5" s="495">
        <v>1</v>
      </c>
      <c r="T5" s="495">
        <v>1</v>
      </c>
      <c r="U5" s="495">
        <v>2</v>
      </c>
    </row>
    <row r="6" spans="1:26" x14ac:dyDescent="0.25">
      <c r="A6" s="496"/>
      <c r="B6" s="496"/>
      <c r="C6" s="496"/>
      <c r="D6" s="495"/>
      <c r="E6" s="357" t="s">
        <v>297</v>
      </c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6" ht="60" x14ac:dyDescent="0.25">
      <c r="A7" s="354"/>
      <c r="B7" s="352"/>
      <c r="C7" s="353" t="s">
        <v>299</v>
      </c>
      <c r="D7" s="349">
        <v>675</v>
      </c>
      <c r="E7" s="350"/>
      <c r="F7" s="347">
        <v>87</v>
      </c>
      <c r="G7" s="360">
        <v>52</v>
      </c>
      <c r="H7" s="359">
        <v>61</v>
      </c>
      <c r="I7" s="359">
        <v>50</v>
      </c>
      <c r="J7" s="347">
        <v>89</v>
      </c>
      <c r="K7" s="359">
        <v>64</v>
      </c>
      <c r="L7" s="359">
        <v>68</v>
      </c>
      <c r="M7" s="359">
        <v>44</v>
      </c>
      <c r="N7" s="359">
        <v>42</v>
      </c>
      <c r="O7" s="359">
        <v>50</v>
      </c>
      <c r="P7" s="347">
        <v>91</v>
      </c>
      <c r="Q7" s="359">
        <v>77</v>
      </c>
      <c r="R7" s="360">
        <v>61</v>
      </c>
      <c r="S7" s="359">
        <v>58</v>
      </c>
      <c r="T7" s="361">
        <v>65</v>
      </c>
      <c r="U7" s="359">
        <v>6</v>
      </c>
    </row>
    <row r="8" spans="1:26" ht="20.25" customHeight="1" x14ac:dyDescent="0.25">
      <c r="B8" s="499" t="s">
        <v>267</v>
      </c>
      <c r="C8" s="499"/>
      <c r="D8" s="349">
        <v>51119</v>
      </c>
      <c r="E8" s="350"/>
      <c r="F8" s="347">
        <v>85</v>
      </c>
      <c r="G8" s="360">
        <v>48</v>
      </c>
      <c r="H8" s="359">
        <v>70</v>
      </c>
      <c r="I8" s="359">
        <v>56</v>
      </c>
      <c r="J8" s="347">
        <v>90</v>
      </c>
      <c r="K8" s="359">
        <v>69</v>
      </c>
      <c r="L8" s="359">
        <v>71</v>
      </c>
      <c r="M8" s="359">
        <v>43</v>
      </c>
      <c r="N8" s="359">
        <v>47</v>
      </c>
      <c r="O8" s="359">
        <v>54</v>
      </c>
      <c r="P8" s="347">
        <v>92</v>
      </c>
      <c r="Q8" s="359">
        <v>81</v>
      </c>
      <c r="R8" s="360">
        <v>59</v>
      </c>
      <c r="S8" s="359">
        <v>61</v>
      </c>
      <c r="T8" s="361">
        <v>67</v>
      </c>
      <c r="U8" s="359">
        <v>9</v>
      </c>
    </row>
    <row r="9" spans="1:26" ht="27.75" customHeight="1" x14ac:dyDescent="0.25">
      <c r="A9" s="499" t="s">
        <v>298</v>
      </c>
      <c r="B9" s="499"/>
      <c r="C9" s="499"/>
      <c r="D9" s="349">
        <v>1099277</v>
      </c>
      <c r="E9" s="350"/>
      <c r="F9" s="347">
        <v>81</v>
      </c>
      <c r="G9" s="360">
        <v>48</v>
      </c>
      <c r="H9" s="359">
        <v>67</v>
      </c>
      <c r="I9" s="347">
        <v>54</v>
      </c>
      <c r="J9" s="347">
        <v>87</v>
      </c>
      <c r="K9" s="347">
        <v>67</v>
      </c>
      <c r="L9" s="347">
        <v>64</v>
      </c>
      <c r="M9" s="359">
        <v>40</v>
      </c>
      <c r="N9" s="359">
        <v>44</v>
      </c>
      <c r="O9" s="347">
        <v>51</v>
      </c>
      <c r="P9" s="347">
        <v>88</v>
      </c>
      <c r="Q9" s="359">
        <v>80</v>
      </c>
      <c r="R9" s="360">
        <v>59</v>
      </c>
      <c r="S9" s="347">
        <v>58</v>
      </c>
      <c r="T9" s="347">
        <v>52</v>
      </c>
      <c r="U9" s="359">
        <v>9</v>
      </c>
    </row>
    <row r="11" spans="1:26" x14ac:dyDescent="0.25">
      <c r="A11" s="79" t="s">
        <v>301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26" ht="18.75" x14ac:dyDescent="0.3">
      <c r="A12" s="79" t="s">
        <v>322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26" ht="17.25" x14ac:dyDescent="0.3">
      <c r="A13" s="238" t="s">
        <v>323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62"/>
      <c r="N13" s="362"/>
      <c r="O13" s="362"/>
      <c r="P13" s="362"/>
    </row>
    <row r="14" spans="1:26" ht="17.25" x14ac:dyDescent="0.3">
      <c r="A14" s="79" t="s">
        <v>324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26" ht="17.25" x14ac:dyDescent="0.3">
      <c r="A15" s="79" t="s">
        <v>332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7" spans="1:21" x14ac:dyDescent="0.25">
      <c r="A17" s="367" t="s">
        <v>325</v>
      </c>
      <c r="B17" s="367"/>
      <c r="C17" s="367"/>
      <c r="D17" s="368"/>
      <c r="E17" s="368"/>
      <c r="F17" s="368"/>
    </row>
    <row r="18" spans="1:21" ht="72" customHeight="1" x14ac:dyDescent="0.25">
      <c r="A18" s="498" t="s">
        <v>326</v>
      </c>
      <c r="B18" s="498"/>
      <c r="C18" s="498"/>
      <c r="D18" s="498"/>
      <c r="E18" s="498"/>
      <c r="F18" s="498"/>
      <c r="G18" s="498"/>
      <c r="H18" s="498"/>
      <c r="I18" s="498"/>
      <c r="J18" s="498"/>
      <c r="K18" s="364"/>
      <c r="L18" s="364"/>
      <c r="M18" s="498"/>
      <c r="N18" s="498"/>
      <c r="O18" s="498"/>
      <c r="P18" s="498"/>
      <c r="Q18" s="498"/>
      <c r="R18" s="498"/>
      <c r="S18" s="498"/>
      <c r="T18" s="498"/>
      <c r="U18" s="498"/>
    </row>
    <row r="19" spans="1:21" s="79" customFormat="1" ht="18" customHeight="1" x14ac:dyDescent="0.25">
      <c r="A19" s="80" t="s">
        <v>329</v>
      </c>
      <c r="B19" s="80"/>
      <c r="C19" s="80"/>
      <c r="D19" s="80"/>
      <c r="F19" s="365"/>
      <c r="G19" s="365"/>
      <c r="H19" s="365"/>
      <c r="I19" s="365"/>
      <c r="J19" s="365"/>
      <c r="K19" s="364"/>
      <c r="L19" s="364"/>
      <c r="M19" s="365"/>
      <c r="N19" s="365"/>
      <c r="O19" s="365"/>
      <c r="P19" s="365"/>
      <c r="Q19" s="365"/>
      <c r="R19" s="365"/>
      <c r="S19" s="365"/>
      <c r="T19" s="365"/>
      <c r="U19" s="365"/>
    </row>
    <row r="20" spans="1:21" ht="167.25" customHeight="1" x14ac:dyDescent="0.25">
      <c r="A20" s="497" t="s">
        <v>327</v>
      </c>
      <c r="B20" s="491"/>
      <c r="C20" s="491"/>
      <c r="D20" s="491"/>
      <c r="E20" s="491"/>
      <c r="F20" s="491"/>
      <c r="G20" s="491"/>
      <c r="H20" s="491"/>
      <c r="I20" s="491"/>
      <c r="J20" s="491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</row>
    <row r="21" spans="1:21" x14ac:dyDescent="0.25">
      <c r="A21" s="79"/>
      <c r="M21" s="79"/>
    </row>
    <row r="22" spans="1:21" x14ac:dyDescent="0.25">
      <c r="A22" s="367" t="s">
        <v>330</v>
      </c>
      <c r="B22" s="367"/>
      <c r="C22" s="367"/>
      <c r="D22" s="368"/>
    </row>
    <row r="23" spans="1:21" ht="84" customHeight="1" x14ac:dyDescent="0.25">
      <c r="A23" s="491" t="s">
        <v>328</v>
      </c>
      <c r="B23" s="491"/>
      <c r="C23" s="491"/>
      <c r="D23" s="491"/>
      <c r="E23" s="491"/>
      <c r="F23" s="491"/>
      <c r="G23" s="491"/>
      <c r="H23" s="491"/>
      <c r="I23" s="491"/>
      <c r="J23" s="491"/>
    </row>
    <row r="24" spans="1:21" x14ac:dyDescent="0.25">
      <c r="A24" s="80" t="s">
        <v>329</v>
      </c>
      <c r="B24" s="80"/>
      <c r="C24" s="80"/>
      <c r="D24" s="80"/>
    </row>
    <row r="25" spans="1:21" ht="189.75" customHeight="1" x14ac:dyDescent="0.25">
      <c r="A25" s="497" t="s">
        <v>331</v>
      </c>
      <c r="B25" s="491"/>
      <c r="C25" s="491"/>
      <c r="D25" s="491"/>
      <c r="E25" s="491"/>
      <c r="F25" s="491"/>
      <c r="G25" s="491"/>
      <c r="H25" s="491"/>
      <c r="I25" s="491"/>
      <c r="J25" s="491"/>
    </row>
  </sheetData>
  <mergeCells count="26">
    <mergeCell ref="A23:J23"/>
    <mergeCell ref="A25:J25"/>
    <mergeCell ref="A2:U2"/>
    <mergeCell ref="A18:J18"/>
    <mergeCell ref="A20:J20"/>
    <mergeCell ref="M18:U18"/>
    <mergeCell ref="B8:C8"/>
    <mergeCell ref="A9:C9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4:C6"/>
    <mergeCell ref="D4:D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workbookViewId="0">
      <selection activeCell="O25" sqref="O25"/>
    </sheetView>
  </sheetViews>
  <sheetFormatPr defaultRowHeight="15" x14ac:dyDescent="0.25"/>
  <cols>
    <col min="3" max="3" width="22.28515625" customWidth="1"/>
  </cols>
  <sheetData>
    <row r="2" spans="1:18" ht="21" x14ac:dyDescent="0.35">
      <c r="A2" s="490" t="s">
        <v>357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358"/>
      <c r="O2" s="358"/>
      <c r="P2" s="358"/>
      <c r="Q2" s="358"/>
      <c r="R2" s="358"/>
    </row>
    <row r="4" spans="1:18" ht="15.75" x14ac:dyDescent="0.25">
      <c r="A4" s="496" t="s">
        <v>35</v>
      </c>
      <c r="B4" s="496"/>
      <c r="C4" s="496"/>
      <c r="D4" s="495" t="s">
        <v>280</v>
      </c>
      <c r="E4" s="355"/>
      <c r="F4" s="356">
        <v>1</v>
      </c>
      <c r="G4" s="356">
        <v>2</v>
      </c>
      <c r="H4" s="356">
        <v>3</v>
      </c>
      <c r="I4" s="356">
        <v>4</v>
      </c>
      <c r="J4" s="356">
        <v>5</v>
      </c>
      <c r="K4" s="356">
        <v>6</v>
      </c>
      <c r="L4" s="356">
        <v>7</v>
      </c>
      <c r="M4" s="356">
        <v>8</v>
      </c>
    </row>
    <row r="5" spans="1:18" x14ac:dyDescent="0.25">
      <c r="A5" s="496"/>
      <c r="B5" s="496"/>
      <c r="C5" s="496"/>
      <c r="D5" s="495"/>
      <c r="E5" s="357" t="s">
        <v>296</v>
      </c>
      <c r="F5" s="495">
        <v>2</v>
      </c>
      <c r="G5" s="495">
        <v>1</v>
      </c>
      <c r="H5" s="495">
        <v>3</v>
      </c>
      <c r="I5" s="495">
        <v>3</v>
      </c>
      <c r="J5" s="495">
        <v>1</v>
      </c>
      <c r="K5" s="495">
        <v>2</v>
      </c>
      <c r="L5" s="495">
        <v>1</v>
      </c>
      <c r="M5" s="495">
        <v>2</v>
      </c>
    </row>
    <row r="6" spans="1:18" x14ac:dyDescent="0.25">
      <c r="A6" s="496"/>
      <c r="B6" s="496"/>
      <c r="C6" s="496"/>
      <c r="D6" s="495"/>
      <c r="E6" s="357" t="s">
        <v>297</v>
      </c>
      <c r="F6" s="495"/>
      <c r="G6" s="495"/>
      <c r="H6" s="495"/>
      <c r="I6" s="495"/>
      <c r="J6" s="495"/>
      <c r="K6" s="495"/>
      <c r="L6" s="495"/>
      <c r="M6" s="495"/>
    </row>
    <row r="7" spans="1:18" s="79" customFormat="1" ht="63" x14ac:dyDescent="0.25">
      <c r="A7" s="439"/>
      <c r="B7" s="351"/>
      <c r="C7" s="349" t="s">
        <v>299</v>
      </c>
      <c r="D7" s="349">
        <v>398</v>
      </c>
      <c r="E7" s="438"/>
      <c r="F7" s="359">
        <v>60</v>
      </c>
      <c r="G7" s="360">
        <v>87</v>
      </c>
      <c r="H7" s="359">
        <v>45</v>
      </c>
      <c r="I7" s="359">
        <v>55</v>
      </c>
      <c r="J7" s="347">
        <v>76</v>
      </c>
      <c r="K7" s="359">
        <v>42</v>
      </c>
      <c r="L7" s="359">
        <v>68</v>
      </c>
      <c r="M7" s="359">
        <v>39</v>
      </c>
    </row>
    <row r="8" spans="1:18" s="79" customFormat="1" ht="25.5" customHeight="1" x14ac:dyDescent="0.25">
      <c r="A8" s="440"/>
      <c r="B8" s="504" t="s">
        <v>267</v>
      </c>
      <c r="C8" s="505"/>
      <c r="D8" s="349">
        <v>42289</v>
      </c>
      <c r="E8" s="438"/>
      <c r="F8" s="359">
        <v>67</v>
      </c>
      <c r="G8" s="360">
        <v>82</v>
      </c>
      <c r="H8" s="359">
        <v>51</v>
      </c>
      <c r="I8" s="359">
        <v>59</v>
      </c>
      <c r="J8" s="347">
        <v>77</v>
      </c>
      <c r="K8" s="359">
        <v>48</v>
      </c>
      <c r="L8" s="359">
        <v>77</v>
      </c>
      <c r="M8" s="359">
        <v>48</v>
      </c>
    </row>
    <row r="9" spans="1:18" ht="15" customHeight="1" x14ac:dyDescent="0.25">
      <c r="A9" s="504" t="s">
        <v>298</v>
      </c>
      <c r="B9" s="506"/>
      <c r="C9" s="505"/>
      <c r="D9" s="349">
        <v>954723</v>
      </c>
      <c r="E9" s="438"/>
      <c r="F9" s="359">
        <v>70</v>
      </c>
      <c r="G9" s="360">
        <v>81</v>
      </c>
      <c r="H9" s="359">
        <v>53</v>
      </c>
      <c r="I9" s="359">
        <v>51</v>
      </c>
      <c r="J9" s="347">
        <v>76</v>
      </c>
      <c r="K9" s="359">
        <v>44</v>
      </c>
      <c r="L9" s="359">
        <v>69</v>
      </c>
      <c r="M9" s="359">
        <v>42</v>
      </c>
    </row>
    <row r="12" spans="1:18" ht="17.25" x14ac:dyDescent="0.3">
      <c r="A12" s="362" t="s">
        <v>344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79"/>
      <c r="O12" s="79"/>
      <c r="P12" s="79"/>
    </row>
    <row r="13" spans="1:18" ht="17.25" x14ac:dyDescent="0.3">
      <c r="A13" s="362" t="s">
        <v>358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79"/>
      <c r="O13" s="79"/>
      <c r="P13" s="79"/>
    </row>
    <row r="14" spans="1:18" ht="42" customHeight="1" x14ac:dyDescent="0.3">
      <c r="A14" s="507" t="s">
        <v>359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362"/>
      <c r="O14" s="362"/>
      <c r="P14" s="362"/>
    </row>
    <row r="15" spans="1:18" ht="17.25" x14ac:dyDescent="0.3">
      <c r="A15" s="362" t="s">
        <v>360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79"/>
      <c r="O15" s="79"/>
      <c r="P15" s="79"/>
    </row>
    <row r="16" spans="1:18" ht="17.25" x14ac:dyDescent="0.3">
      <c r="A16" s="362" t="s">
        <v>365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79"/>
      <c r="O16" s="79"/>
      <c r="P16" s="79"/>
    </row>
    <row r="18" spans="1:13" s="79" customFormat="1" ht="32.25" customHeight="1" x14ac:dyDescent="0.3">
      <c r="A18" s="500" t="s">
        <v>371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</row>
    <row r="19" spans="1:13" ht="17.25" x14ac:dyDescent="0.3">
      <c r="A19" s="454" t="s">
        <v>361</v>
      </c>
      <c r="B19" s="454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</row>
    <row r="20" spans="1:13" ht="35.25" customHeight="1" x14ac:dyDescent="0.3">
      <c r="A20" s="501" t="s">
        <v>364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</row>
    <row r="21" spans="1:13" ht="121.5" customHeight="1" x14ac:dyDescent="0.3">
      <c r="A21" s="501" t="s">
        <v>363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</row>
    <row r="23" spans="1:13" ht="17.25" x14ac:dyDescent="0.3">
      <c r="A23" s="454" t="s">
        <v>362</v>
      </c>
      <c r="B23" s="454"/>
    </row>
    <row r="24" spans="1:13" ht="40.5" customHeight="1" x14ac:dyDescent="0.3">
      <c r="A24" s="502" t="s">
        <v>372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</row>
    <row r="25" spans="1:13" ht="128.25" customHeight="1" x14ac:dyDescent="0.3">
      <c r="A25" s="501" t="s">
        <v>366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</row>
    <row r="27" spans="1:13" ht="17.25" x14ac:dyDescent="0.3">
      <c r="A27" s="454" t="s">
        <v>369</v>
      </c>
      <c r="B27" s="454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</row>
    <row r="28" spans="1:13" ht="33" customHeight="1" x14ac:dyDescent="0.3">
      <c r="A28" s="501" t="s">
        <v>367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</row>
    <row r="29" spans="1:13" ht="44.25" customHeight="1" x14ac:dyDescent="0.3">
      <c r="A29" s="503" t="s">
        <v>368</v>
      </c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</row>
    <row r="30" spans="1:13" ht="247.5" customHeight="1" x14ac:dyDescent="0.3">
      <c r="A30" s="501" t="s">
        <v>370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</row>
  </sheetData>
  <mergeCells count="22">
    <mergeCell ref="I5:I6"/>
    <mergeCell ref="A28:M28"/>
    <mergeCell ref="A30:M30"/>
    <mergeCell ref="A29:M29"/>
    <mergeCell ref="A2:M2"/>
    <mergeCell ref="B8:C8"/>
    <mergeCell ref="A9:C9"/>
    <mergeCell ref="A14:M14"/>
    <mergeCell ref="J5:J6"/>
    <mergeCell ref="K5:K6"/>
    <mergeCell ref="L5:L6"/>
    <mergeCell ref="M5:M6"/>
    <mergeCell ref="A4:C6"/>
    <mergeCell ref="D4:D6"/>
    <mergeCell ref="F5:F6"/>
    <mergeCell ref="G5:G6"/>
    <mergeCell ref="H5:H6"/>
    <mergeCell ref="A18:M18"/>
    <mergeCell ref="A20:M20"/>
    <mergeCell ref="A21:M21"/>
    <mergeCell ref="A24:M24"/>
    <mergeCell ref="A25:M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abSelected="1" workbookViewId="0">
      <selection activeCell="S17" sqref="S17"/>
    </sheetView>
  </sheetViews>
  <sheetFormatPr defaultRowHeight="15" x14ac:dyDescent="0.25"/>
  <cols>
    <col min="3" max="3" width="10.85546875" customWidth="1"/>
  </cols>
  <sheetData>
    <row r="2" spans="1:21" ht="21" x14ac:dyDescent="0.35">
      <c r="A2" s="490" t="s">
        <v>342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358"/>
      <c r="T2" s="358"/>
      <c r="U2" s="358"/>
    </row>
    <row r="4" spans="1:21" x14ac:dyDescent="0.25">
      <c r="A4" s="441"/>
      <c r="B4" s="442"/>
      <c r="C4" s="443"/>
      <c r="D4" s="509" t="s">
        <v>280</v>
      </c>
      <c r="E4" s="355"/>
      <c r="F4" s="357" t="s">
        <v>334</v>
      </c>
      <c r="G4" s="357" t="s">
        <v>335</v>
      </c>
      <c r="H4" s="357" t="s">
        <v>336</v>
      </c>
      <c r="I4" s="357">
        <v>2</v>
      </c>
      <c r="J4" s="357">
        <v>3</v>
      </c>
      <c r="K4" s="357">
        <v>4</v>
      </c>
      <c r="L4" s="357">
        <v>5</v>
      </c>
      <c r="M4" s="357">
        <v>6</v>
      </c>
      <c r="N4" s="357" t="s">
        <v>294</v>
      </c>
      <c r="O4" s="357" t="s">
        <v>295</v>
      </c>
      <c r="P4" s="357" t="s">
        <v>337</v>
      </c>
      <c r="Q4" s="357" t="s">
        <v>338</v>
      </c>
      <c r="R4" s="357" t="s">
        <v>339</v>
      </c>
    </row>
    <row r="5" spans="1:21" x14ac:dyDescent="0.25">
      <c r="A5" s="444"/>
      <c r="B5" s="445"/>
      <c r="C5" s="446"/>
      <c r="D5" s="509"/>
      <c r="E5" s="357" t="s">
        <v>296</v>
      </c>
      <c r="F5" s="509">
        <v>2</v>
      </c>
      <c r="G5" s="509">
        <v>1</v>
      </c>
      <c r="H5" s="509">
        <v>2</v>
      </c>
      <c r="I5" s="509">
        <v>1</v>
      </c>
      <c r="J5" s="509">
        <v>2</v>
      </c>
      <c r="K5" s="509">
        <v>1</v>
      </c>
      <c r="L5" s="509">
        <v>1</v>
      </c>
      <c r="M5" s="509">
        <v>2</v>
      </c>
      <c r="N5" s="509">
        <v>2</v>
      </c>
      <c r="O5" s="509">
        <v>2</v>
      </c>
      <c r="P5" s="509">
        <v>2</v>
      </c>
      <c r="Q5" s="509">
        <v>2</v>
      </c>
      <c r="R5" s="509">
        <v>2</v>
      </c>
    </row>
    <row r="6" spans="1:21" x14ac:dyDescent="0.25">
      <c r="A6" s="447"/>
      <c r="B6" s="448"/>
      <c r="C6" s="449"/>
      <c r="D6" s="509"/>
      <c r="E6" s="357" t="s">
        <v>297</v>
      </c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</row>
    <row r="7" spans="1:21" s="79" customFormat="1" ht="36" x14ac:dyDescent="0.25">
      <c r="A7" s="439"/>
      <c r="B7" s="351"/>
      <c r="C7" s="353" t="s">
        <v>343</v>
      </c>
      <c r="D7" s="350">
        <v>304</v>
      </c>
      <c r="E7" s="350"/>
      <c r="F7" s="348">
        <v>86</v>
      </c>
      <c r="G7" s="348">
        <v>76</v>
      </c>
      <c r="H7" s="450">
        <v>41</v>
      </c>
      <c r="I7" s="348">
        <v>65</v>
      </c>
      <c r="J7" s="348">
        <v>55</v>
      </c>
      <c r="K7" s="451">
        <v>77</v>
      </c>
      <c r="L7" s="348">
        <v>59</v>
      </c>
      <c r="M7" s="450">
        <v>46</v>
      </c>
      <c r="N7" s="450">
        <v>74</v>
      </c>
      <c r="O7" s="348">
        <v>80</v>
      </c>
      <c r="P7" s="450">
        <v>52</v>
      </c>
      <c r="Q7" s="348">
        <v>61</v>
      </c>
      <c r="R7" s="348">
        <v>82</v>
      </c>
    </row>
    <row r="8" spans="1:21" s="79" customFormat="1" ht="15" customHeight="1" x14ac:dyDescent="0.25">
      <c r="A8" s="440"/>
      <c r="B8" s="512" t="s">
        <v>267</v>
      </c>
      <c r="C8" s="512"/>
      <c r="D8" s="350">
        <v>39927</v>
      </c>
      <c r="E8" s="350"/>
      <c r="F8" s="348">
        <v>88</v>
      </c>
      <c r="G8" s="348">
        <v>81</v>
      </c>
      <c r="H8" s="450">
        <v>48</v>
      </c>
      <c r="I8" s="348">
        <v>68</v>
      </c>
      <c r="J8" s="348">
        <v>57</v>
      </c>
      <c r="K8" s="451">
        <v>75</v>
      </c>
      <c r="L8" s="348">
        <v>61</v>
      </c>
      <c r="M8" s="450">
        <v>48</v>
      </c>
      <c r="N8" s="450">
        <v>81</v>
      </c>
      <c r="O8" s="348">
        <v>85</v>
      </c>
      <c r="P8" s="450">
        <v>54</v>
      </c>
      <c r="Q8" s="348">
        <v>60</v>
      </c>
      <c r="R8" s="348">
        <v>81</v>
      </c>
    </row>
    <row r="9" spans="1:21" s="79" customFormat="1" ht="15" customHeight="1" x14ac:dyDescent="0.25">
      <c r="A9" s="512" t="s">
        <v>298</v>
      </c>
      <c r="B9" s="512"/>
      <c r="C9" s="512"/>
      <c r="D9" s="350">
        <v>929869</v>
      </c>
      <c r="E9" s="350"/>
      <c r="F9" s="348">
        <v>87</v>
      </c>
      <c r="G9" s="348">
        <v>75</v>
      </c>
      <c r="H9" s="450">
        <v>44</v>
      </c>
      <c r="I9" s="348">
        <v>72</v>
      </c>
      <c r="J9" s="348">
        <v>53</v>
      </c>
      <c r="K9" s="451">
        <v>65</v>
      </c>
      <c r="L9" s="348">
        <v>58</v>
      </c>
      <c r="M9" s="348">
        <v>46</v>
      </c>
      <c r="N9" s="450">
        <v>79</v>
      </c>
      <c r="O9" s="348">
        <v>83</v>
      </c>
      <c r="P9" s="450">
        <v>55</v>
      </c>
      <c r="Q9" s="348">
        <v>56</v>
      </c>
      <c r="R9" s="348">
        <v>72</v>
      </c>
    </row>
    <row r="10" spans="1:21" x14ac:dyDescent="0.25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</row>
    <row r="12" spans="1:21" x14ac:dyDescent="0.25">
      <c r="A12" t="s">
        <v>344</v>
      </c>
    </row>
    <row r="13" spans="1:21" ht="18.75" x14ac:dyDescent="0.3">
      <c r="A13" s="79" t="s">
        <v>345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21" ht="18.75" x14ac:dyDescent="0.3">
      <c r="A14" s="238" t="s">
        <v>346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62"/>
      <c r="N14" s="362"/>
      <c r="O14" s="362"/>
      <c r="P14" s="362"/>
    </row>
    <row r="15" spans="1:21" ht="17.25" x14ac:dyDescent="0.3">
      <c r="A15" s="79" t="s">
        <v>347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21" ht="17.25" x14ac:dyDescent="0.3">
      <c r="A16" s="79" t="s">
        <v>348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8" spans="1:18" ht="18.75" x14ac:dyDescent="0.3">
      <c r="A18" s="453" t="s">
        <v>352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79" customFormat="1" ht="24" customHeight="1" x14ac:dyDescent="0.25">
      <c r="A19" s="452" t="s">
        <v>353</v>
      </c>
      <c r="B19" s="452"/>
      <c r="C19" s="45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8" customHeight="1" x14ac:dyDescent="0.25">
      <c r="A20" s="508" t="s">
        <v>349</v>
      </c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</row>
    <row r="21" spans="1:18" s="79" customFormat="1" ht="21" customHeight="1" x14ac:dyDescent="0.25">
      <c r="A21" s="510" t="s">
        <v>350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</row>
    <row r="22" spans="1:18" ht="150" customHeight="1" x14ac:dyDescent="0.25">
      <c r="A22" s="508" t="s">
        <v>351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</row>
    <row r="23" spans="1:18" ht="17.25" x14ac:dyDescent="0.3">
      <c r="A23" s="454" t="s">
        <v>354</v>
      </c>
    </row>
    <row r="24" spans="1:18" x14ac:dyDescent="0.25">
      <c r="A24" s="508" t="s">
        <v>355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</row>
    <row r="25" spans="1:18" ht="89.25" customHeight="1" x14ac:dyDescent="0.25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</row>
    <row r="26" spans="1:18" ht="29.25" customHeight="1" x14ac:dyDescent="0.25">
      <c r="A26" s="80" t="s">
        <v>356</v>
      </c>
    </row>
  </sheetData>
  <mergeCells count="22">
    <mergeCell ref="A2:R2"/>
    <mergeCell ref="P5:P6"/>
    <mergeCell ref="Q5:Q6"/>
    <mergeCell ref="R5:R6"/>
    <mergeCell ref="A10:R10"/>
    <mergeCell ref="B8:C8"/>
    <mergeCell ref="A9:C9"/>
    <mergeCell ref="J5:J6"/>
    <mergeCell ref="K5:K6"/>
    <mergeCell ref="L5:L6"/>
    <mergeCell ref="M5:M6"/>
    <mergeCell ref="N5:N6"/>
    <mergeCell ref="O5:O6"/>
    <mergeCell ref="D4:D6"/>
    <mergeCell ref="F5:F6"/>
    <mergeCell ref="G5:G6"/>
    <mergeCell ref="A24:P25"/>
    <mergeCell ref="H5:H6"/>
    <mergeCell ref="I5:I6"/>
    <mergeCell ref="A20:R20"/>
    <mergeCell ref="A22:R22"/>
    <mergeCell ref="A21:R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Учащиеся</vt:lpstr>
      <vt:lpstr>РЯ_общ.</vt:lpstr>
      <vt:lpstr>МА_общ</vt:lpstr>
      <vt:lpstr>Ист._общ.</vt:lpstr>
      <vt:lpstr>Биол._общ.</vt:lpstr>
      <vt:lpstr>Анализ_Задания_ РЯ</vt:lpstr>
      <vt:lpstr>Анализ_Задан._ МА</vt:lpstr>
      <vt:lpstr>Анализ_Заданий_ Ист.</vt:lpstr>
      <vt:lpstr>Анализ_Заданий_БИ</vt:lpstr>
      <vt:lpstr>РЯ_задан.</vt:lpstr>
      <vt:lpstr>МАТ_задан.</vt:lpstr>
      <vt:lpstr>Ист._задан.</vt:lpstr>
      <vt:lpstr>Биол._Задан.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2017-06-15T12:38:46Z</dcterms:modified>
</cp:coreProperties>
</file>